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Heidi\Projektmanagement Schule Roggliswil\Tagesstruktur\"/>
    </mc:Choice>
  </mc:AlternateContent>
  <xr:revisionPtr revIDLastSave="0" documentId="8_{05716A39-E006-4407-8D1F-E67BBE8B2219}" xr6:coauthVersionLast="47" xr6:coauthVersionMax="47" xr10:uidLastSave="{00000000-0000-0000-0000-000000000000}"/>
  <workbookProtection workbookAlgorithmName="SHA-512" workbookHashValue="pH8D8JBK32rpxp2qC3QnYbXsAYyJ96LjDY/EiHbLk0pgRDUpChtPpRMcW7hFDcXw60nh1FlbNbCAhom0F32A1w==" workbookSaltValue="cH+hb9YPFaTD0pwAUBjkXQ==" workbookSpinCount="100000" lockStructure="1"/>
  <bookViews>
    <workbookView xWindow="3120" yWindow="1788" windowWidth="17280" windowHeight="8964" xr2:uid="{AA1EDB6B-F451-4276-A25F-AE02AD06CF1E}"/>
  </bookViews>
  <sheets>
    <sheet name="Anmeldung" sheetId="1" r:id="rId1"/>
    <sheet name="Hilfstabelle" sheetId="2" state="hidden" r:id="rId2"/>
    <sheet name="Bestätig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3" l="1"/>
  <c r="K14" i="3"/>
  <c r="K13" i="3"/>
  <c r="D20" i="1"/>
  <c r="D19" i="1"/>
  <c r="K11" i="3" l="1"/>
  <c r="H11" i="3"/>
  <c r="H13" i="3"/>
  <c r="H14" i="3"/>
  <c r="N1" i="3"/>
  <c r="L1" i="3"/>
  <c r="I3" i="3"/>
  <c r="M3" i="3"/>
  <c r="N3" i="3"/>
  <c r="I4" i="3"/>
  <c r="M4" i="3"/>
  <c r="N4" i="3"/>
  <c r="I6" i="3"/>
  <c r="I7" i="3"/>
  <c r="M7" i="3"/>
  <c r="N7" i="3"/>
  <c r="I8" i="3"/>
  <c r="M8" i="3"/>
  <c r="N8" i="3"/>
  <c r="I9" i="3"/>
  <c r="N9" i="3"/>
  <c r="H4" i="3"/>
  <c r="H6" i="3"/>
  <c r="H7" i="3"/>
  <c r="H8" i="3"/>
  <c r="H9" i="3"/>
  <c r="H3" i="3"/>
  <c r="L78" i="1"/>
  <c r="L79" i="1"/>
  <c r="L80" i="1"/>
  <c r="L81" i="1"/>
  <c r="L77" i="1"/>
  <c r="L65" i="1"/>
  <c r="L66" i="1"/>
  <c r="L67" i="1"/>
  <c r="L68" i="1"/>
  <c r="L64" i="1"/>
  <c r="L52" i="1"/>
  <c r="L53" i="1"/>
  <c r="L54" i="1"/>
  <c r="L55" i="1"/>
  <c r="L51" i="1"/>
  <c r="L24" i="1"/>
  <c r="L25" i="1"/>
  <c r="L26" i="1"/>
  <c r="L27" i="1"/>
  <c r="L28" i="1"/>
  <c r="L38" i="1"/>
  <c r="L39" i="1"/>
  <c r="L40" i="1"/>
  <c r="L41" i="1"/>
  <c r="L42" i="1"/>
  <c r="L37" i="1"/>
  <c r="L23" i="1"/>
  <c r="C78" i="1"/>
  <c r="C79" i="1"/>
  <c r="C80" i="1"/>
  <c r="C81" i="1"/>
  <c r="C77" i="1"/>
  <c r="C65" i="1"/>
  <c r="C66" i="1"/>
  <c r="C67" i="1"/>
  <c r="C68" i="1"/>
  <c r="C64" i="1"/>
  <c r="C52" i="1"/>
  <c r="C53" i="1"/>
  <c r="C54" i="1"/>
  <c r="C55" i="1"/>
  <c r="C51" i="1"/>
  <c r="C38" i="1"/>
  <c r="C39" i="1"/>
  <c r="C40" i="1"/>
  <c r="C41" i="1"/>
  <c r="C37" i="1"/>
  <c r="C23" i="1"/>
  <c r="C24" i="1"/>
  <c r="C25" i="1"/>
  <c r="C26" i="1"/>
  <c r="C27" i="1"/>
  <c r="C6" i="3"/>
  <c r="D6" i="3"/>
  <c r="E6" i="3"/>
  <c r="F6" i="3"/>
  <c r="C7" i="3"/>
  <c r="D7" i="3"/>
  <c r="E7" i="3"/>
  <c r="F7" i="3"/>
  <c r="C8" i="3"/>
  <c r="D8" i="3"/>
  <c r="E8" i="3"/>
  <c r="F8" i="3"/>
  <c r="C9" i="3"/>
  <c r="D9" i="3"/>
  <c r="E9" i="3"/>
  <c r="F9" i="3"/>
  <c r="C10" i="3"/>
  <c r="F5" i="3"/>
  <c r="E5" i="3"/>
  <c r="D5" i="3"/>
  <c r="C5" i="3"/>
  <c r="B6" i="3"/>
  <c r="B7" i="3"/>
  <c r="B8" i="3"/>
  <c r="B9" i="3"/>
  <c r="B10" i="3"/>
  <c r="B5" i="3"/>
  <c r="F30" i="1"/>
  <c r="F44" i="1" s="1"/>
  <c r="F57" i="1" s="1"/>
  <c r="F70" i="1" s="1"/>
  <c r="F83" i="1" s="1"/>
  <c r="G30" i="1" l="1"/>
  <c r="G44" i="1" l="1"/>
  <c r="G57" i="1" s="1"/>
  <c r="G70" i="1" s="1"/>
  <c r="G83" i="1" s="1"/>
  <c r="H30" i="1"/>
  <c r="G4" i="2"/>
  <c r="N78" i="1" s="1"/>
  <c r="G5" i="2"/>
  <c r="N25" i="1" s="1"/>
  <c r="G6" i="2"/>
  <c r="G7" i="2"/>
  <c r="G8" i="2"/>
  <c r="G3" i="2"/>
  <c r="N77" i="1" s="1"/>
  <c r="N27" i="1" l="1"/>
  <c r="N81" i="1"/>
  <c r="H44" i="1"/>
  <c r="H57" i="1" s="1"/>
  <c r="H70" i="1" s="1"/>
  <c r="H83" i="1" s="1"/>
  <c r="I30" i="1"/>
  <c r="N80" i="1"/>
  <c r="N26" i="1"/>
  <c r="K51" i="1"/>
  <c r="K64" i="1"/>
  <c r="K77" i="1"/>
  <c r="K23" i="1"/>
  <c r="K37" i="1"/>
  <c r="K28" i="1"/>
  <c r="K42" i="1"/>
  <c r="N68" i="1"/>
  <c r="K68" i="1"/>
  <c r="K81" i="1"/>
  <c r="K27" i="1"/>
  <c r="K41" i="1"/>
  <c r="K55" i="1"/>
  <c r="N67" i="1"/>
  <c r="K67" i="1"/>
  <c r="K80" i="1"/>
  <c r="K26" i="1"/>
  <c r="K40" i="1"/>
  <c r="K54" i="1"/>
  <c r="N66" i="1"/>
  <c r="K66" i="1"/>
  <c r="N79" i="1"/>
  <c r="K79" i="1"/>
  <c r="K25" i="1"/>
  <c r="K39" i="1"/>
  <c r="K53" i="1"/>
  <c r="K52" i="1"/>
  <c r="K65" i="1"/>
  <c r="K78" i="1"/>
  <c r="K24" i="1"/>
  <c r="K38" i="1"/>
  <c r="N24" i="1"/>
  <c r="N51" i="1"/>
  <c r="N64" i="1"/>
  <c r="N52" i="1"/>
  <c r="N65" i="1"/>
  <c r="N40" i="1"/>
  <c r="N54" i="1"/>
  <c r="N41" i="1"/>
  <c r="N55" i="1"/>
  <c r="N39" i="1"/>
  <c r="N53" i="1"/>
  <c r="N38" i="1"/>
  <c r="N23" i="1"/>
  <c r="N37" i="1"/>
  <c r="N28" i="1"/>
  <c r="N42" i="1"/>
  <c r="I44" i="1" l="1"/>
  <c r="I57" i="1" s="1"/>
  <c r="I70" i="1" s="1"/>
  <c r="I83" i="1" s="1"/>
  <c r="J30" i="1"/>
  <c r="N82" i="1"/>
  <c r="M24" i="3" s="1"/>
  <c r="F31" i="1" l="1"/>
  <c r="J44" i="1"/>
  <c r="J57" i="1" s="1"/>
  <c r="J70" i="1" s="1"/>
  <c r="J83" i="1" s="1"/>
  <c r="G31" i="1" l="1"/>
  <c r="F45" i="1"/>
  <c r="F58" i="1" s="1"/>
  <c r="F71" i="1" s="1"/>
  <c r="F84" i="1" s="1"/>
  <c r="H31" i="1" l="1"/>
  <c r="G45" i="1"/>
  <c r="G58" i="1" s="1"/>
  <c r="G71" i="1" s="1"/>
  <c r="G84" i="1" s="1"/>
  <c r="I31" i="1" l="1"/>
  <c r="H45" i="1"/>
  <c r="H58" i="1" s="1"/>
  <c r="H71" i="1" s="1"/>
  <c r="H84" i="1" s="1"/>
  <c r="J31" i="1" l="1"/>
  <c r="I45" i="1"/>
  <c r="I58" i="1" s="1"/>
  <c r="I71" i="1" s="1"/>
  <c r="I84" i="1" s="1"/>
  <c r="J45" i="1" l="1"/>
  <c r="J58" i="1" s="1"/>
  <c r="J71" i="1" s="1"/>
  <c r="J84" i="1" s="1"/>
  <c r="F32" i="1"/>
  <c r="G32" i="1" l="1"/>
  <c r="F46" i="1"/>
  <c r="F59" i="1" s="1"/>
  <c r="F72" i="1" s="1"/>
  <c r="F85" i="1" s="1"/>
  <c r="G46" i="1" l="1"/>
  <c r="G59" i="1" s="1"/>
  <c r="G72" i="1" s="1"/>
  <c r="G85" i="1" s="1"/>
  <c r="H32" i="1"/>
  <c r="I32" i="1" l="1"/>
  <c r="H46" i="1"/>
  <c r="H59" i="1" s="1"/>
  <c r="H72" i="1" s="1"/>
  <c r="H85" i="1" s="1"/>
  <c r="J32" i="1" l="1"/>
  <c r="I46" i="1"/>
  <c r="I59" i="1" s="1"/>
  <c r="I72" i="1" s="1"/>
  <c r="I85" i="1" s="1"/>
  <c r="F33" i="1" l="1"/>
  <c r="J46" i="1"/>
  <c r="J59" i="1" s="1"/>
  <c r="J72" i="1" s="1"/>
  <c r="J85" i="1" s="1"/>
  <c r="F47" i="1" l="1"/>
  <c r="F60" i="1" s="1"/>
  <c r="F73" i="1" s="1"/>
  <c r="F86" i="1" s="1"/>
  <c r="G33" i="1"/>
  <c r="H33" i="1" l="1"/>
  <c r="G47" i="1"/>
  <c r="G60" i="1" s="1"/>
  <c r="G73" i="1" s="1"/>
  <c r="G86" i="1" s="1"/>
  <c r="H47" i="1" l="1"/>
  <c r="H60" i="1" s="1"/>
  <c r="H73" i="1" s="1"/>
  <c r="H86" i="1" s="1"/>
  <c r="I33" i="1"/>
  <c r="J33" i="1" l="1"/>
  <c r="I47" i="1"/>
  <c r="I60" i="1" s="1"/>
  <c r="I73" i="1" s="1"/>
  <c r="I86" i="1" s="1"/>
  <c r="F34" i="1" l="1"/>
  <c r="J47" i="1"/>
  <c r="J60" i="1" s="1"/>
  <c r="J73" i="1" s="1"/>
  <c r="J86" i="1" s="1"/>
  <c r="G34" i="1" l="1"/>
  <c r="F48" i="1"/>
  <c r="F61" i="1" s="1"/>
  <c r="F74" i="1" s="1"/>
  <c r="F87" i="1" s="1"/>
  <c r="H34" i="1" l="1"/>
  <c r="G48" i="1"/>
  <c r="G61" i="1" s="1"/>
  <c r="G74" i="1" s="1"/>
  <c r="G87" i="1" s="1"/>
  <c r="H48" i="1" l="1"/>
  <c r="H61" i="1" s="1"/>
  <c r="H74" i="1" s="1"/>
  <c r="H87" i="1" s="1"/>
  <c r="I34" i="1"/>
  <c r="J34" i="1" l="1"/>
  <c r="I48" i="1"/>
  <c r="I61" i="1" s="1"/>
  <c r="I74" i="1" s="1"/>
  <c r="I87" i="1" s="1"/>
  <c r="F35" i="1" l="1"/>
  <c r="F49" i="1" s="1"/>
  <c r="F62" i="1" s="1"/>
  <c r="F75" i="1" s="1"/>
  <c r="F88" i="1" s="1"/>
  <c r="J48" i="1"/>
  <c r="J61" i="1" s="1"/>
  <c r="J74" i="1" s="1"/>
  <c r="J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Tschan Mario</author>
  </authors>
  <commentList>
    <comment ref="G9" authorId="0" shapeId="0" xr:uid="{8954A214-C157-45C6-86C7-52B948ED3CB6}">
      <text>
        <r>
          <rPr>
            <b/>
            <sz val="9"/>
            <color indexed="81"/>
            <rFont val="Segoe UI"/>
            <family val="2"/>
          </rPr>
          <t>Format:</t>
        </r>
        <r>
          <rPr>
            <sz val="9"/>
            <color indexed="81"/>
            <rFont val="Segoe UI"/>
            <family val="2"/>
          </rPr>
          <t xml:space="preserve">
13.05.1982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B7AADD-250C-4640-B9EF-DED3727ACE59}" keepAlive="1" name="Abfrage - Tabelle1" description="Verbindung mit der Abfrage 'Tabelle1' in der Arbeitsmappe." type="5" refreshedVersion="6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<sst xmlns="http://schemas.openxmlformats.org/spreadsheetml/2006/main" count="109" uniqueCount="71">
  <si>
    <t>Montag</t>
  </si>
  <si>
    <t>Betreuungselement 1</t>
  </si>
  <si>
    <t>Betreuungselement 2</t>
  </si>
  <si>
    <t>Betreuungselement 3</t>
  </si>
  <si>
    <t>Betreuungselement 4</t>
  </si>
  <si>
    <t>Betreuungselement 5</t>
  </si>
  <si>
    <t>Hausaufgabenhilfe</t>
  </si>
  <si>
    <t>Eltern</t>
  </si>
  <si>
    <t>Strasse</t>
  </si>
  <si>
    <t>PLZ</t>
  </si>
  <si>
    <t>Ort</t>
  </si>
  <si>
    <t>Festnetz</t>
  </si>
  <si>
    <t>Natel 1</t>
  </si>
  <si>
    <t>Natel 2</t>
  </si>
  <si>
    <t>Name</t>
  </si>
  <si>
    <t>Vorname</t>
  </si>
  <si>
    <t>Geb. Datum</t>
  </si>
  <si>
    <t>Steuerbares Einkommen</t>
  </si>
  <si>
    <t>HH</t>
  </si>
  <si>
    <t>Dienstag</t>
  </si>
  <si>
    <t>Mittwoch</t>
  </si>
  <si>
    <t>Donnerstag</t>
  </si>
  <si>
    <t>Freitag</t>
  </si>
  <si>
    <t>Berechnen</t>
  </si>
  <si>
    <t>mehr als 90001</t>
  </si>
  <si>
    <t>Betrag</t>
  </si>
  <si>
    <t>Anzahl</t>
  </si>
  <si>
    <t>Einzelpreis</t>
  </si>
  <si>
    <t>Start Datum</t>
  </si>
  <si>
    <t>Mo</t>
  </si>
  <si>
    <t>Di</t>
  </si>
  <si>
    <t xml:space="preserve">Mi </t>
  </si>
  <si>
    <t>Do</t>
  </si>
  <si>
    <t>Fr</t>
  </si>
  <si>
    <t>B1</t>
  </si>
  <si>
    <t>B2</t>
  </si>
  <si>
    <t>B3</t>
  </si>
  <si>
    <t>B4</t>
  </si>
  <si>
    <t>B5</t>
  </si>
  <si>
    <t>HA</t>
  </si>
  <si>
    <t>7.00 - 8.00 Uhr</t>
  </si>
  <si>
    <t>11.30 - 13.15 Uhr inkl. Mittagsverpflegung</t>
  </si>
  <si>
    <t>13.15 - 14.45 Uhr</t>
  </si>
  <si>
    <t>14.45 - 15.45 Uhr</t>
  </si>
  <si>
    <t>15.45 - 18.00 Uhr</t>
  </si>
  <si>
    <t>BE</t>
  </si>
  <si>
    <t>Roggliswil</t>
  </si>
  <si>
    <t>Schulort</t>
  </si>
  <si>
    <t>SJ</t>
  </si>
  <si>
    <t>2021/2022</t>
  </si>
  <si>
    <t>Telefonnummer bei einem Notfall</t>
  </si>
  <si>
    <t>Anmeldeperiode</t>
  </si>
  <si>
    <t xml:space="preserve"> 1. Semester 2021/2022</t>
  </si>
  <si>
    <t>Anmeldeschluss</t>
  </si>
  <si>
    <t>Damit die Anmeldung gültig ist, bitten wir sie, dieses Formular unterzeichnet an folgende Adresse zu senden:</t>
  </si>
  <si>
    <t>Schule Roggliswil</t>
  </si>
  <si>
    <t>Schulleitung H. Bachofner</t>
  </si>
  <si>
    <t>Schulhaus</t>
  </si>
  <si>
    <t>6265 Roggliswil</t>
  </si>
  <si>
    <t>Auf Grund der Anmeldung stehen für das kommende Semester folgende Beträge an:</t>
  </si>
  <si>
    <t>Die Unterzeichnenden bestätigen, von den Bedinungen ung vom Betrag Kenntnis fenommen zu haben.</t>
  </si>
  <si>
    <t>Datum:</t>
  </si>
  <si>
    <t>Unterschrift:</t>
  </si>
  <si>
    <t>Totalbetrag welcher in Rechnung gestellt wird:</t>
  </si>
  <si>
    <t>Der Betrag wird pro Semester in zwei Rechnungen eingefordert.</t>
  </si>
  <si>
    <t>Anleitung:</t>
  </si>
  <si>
    <t>Die Bestätigung muss dann unterschrieben an die Schule gesendet werden.</t>
  </si>
  <si>
    <t>Klasse</t>
  </si>
  <si>
    <r>
      <t xml:space="preserve">Bitte </t>
    </r>
    <r>
      <rPr>
        <b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gelben Felder ausfüllen, dann auf das Blatt "Bestätigen" (unten) wechseln und die Bestätigung ausdrucken.</t>
    </r>
  </si>
  <si>
    <t>Ev. "Bearbeitung aktivieren" (oben) anklicken.</t>
  </si>
  <si>
    <t>30001-50000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</si>
</sst>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6" formatCode="&quot;Fr.&quot;\ #,##0.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5" fillId="0" borderId="0" xfId="0" applyFont="1" applyAlignment="1" applyProtection="1"/>
    <xf numFmtId="14" fontId="4" fillId="0" borderId="0" xfId="0" applyNumberFormat="1" applyFont="1" applyProtection="1"/>
    <xf numFmtId="14" fontId="2" fillId="0" borderId="0" xfId="0" applyNumberFormat="1" applyFont="1" applyProtection="1"/>
    <xf numFmtId="165" fontId="0" fillId="0" borderId="0" xfId="0" applyNumberFormat="1" applyProtection="1"/>
    <xf numFmtId="0" fontId="0" fillId="0" borderId="0" xfId="0" applyBorder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left"/>
    </xf>
    <xf numFmtId="164" fontId="0" fillId="0" borderId="6" xfId="0" applyNumberFormat="1" applyBorder="1" applyProtection="1"/>
    <xf numFmtId="0" fontId="3" fillId="0" borderId="0" xfId="0" applyFont="1" applyBorder="1" applyProtection="1"/>
    <xf numFmtId="164" fontId="0" fillId="0" borderId="0" xfId="0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3" fillId="0" borderId="13" xfId="0" applyFont="1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3" fillId="0" borderId="18" xfId="0" applyFont="1" applyBorder="1" applyProtection="1"/>
    <xf numFmtId="0" fontId="0" fillId="0" borderId="19" xfId="0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0" fillId="0" borderId="5" xfId="0" applyBorder="1"/>
    <xf numFmtId="0" fontId="3" fillId="0" borderId="22" xfId="0" applyFont="1" applyBorder="1" applyProtection="1"/>
    <xf numFmtId="0" fontId="0" fillId="2" borderId="0" xfId="0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166" fontId="8" fillId="0" borderId="10" xfId="0" applyNumberFormat="1" applyFont="1" applyBorder="1" applyAlignment="1" applyProtection="1">
      <alignment horizontal="right"/>
    </xf>
    <xf numFmtId="166" fontId="8" fillId="0" borderId="12" xfId="0" applyNumberFormat="1" applyFont="1" applyBorder="1" applyAlignment="1" applyProtection="1">
      <alignment horizontal="right"/>
    </xf>
  </cellXfs>
  <cellStyles count="1">
    <cellStyle name="Standard" xfId="0" builtinId="0"/>
  </cellStyles>
  <dxfs count="1"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M$23" lockText="1" noThreeD="1"/>
</file>

<file path=xl/ctrlProps/ctrlProp10.xml><?xml version="1.0" encoding="utf-8"?>
<formControlPr xmlns="http://schemas.microsoft.com/office/spreadsheetml/2009/9/main" objectType="CheckBox" fmlaLink="$M$41" lockText="1" noThreeD="1"/>
</file>

<file path=xl/ctrlProps/ctrlProp11.xml><?xml version="1.0" encoding="utf-8"?>
<formControlPr xmlns="http://schemas.microsoft.com/office/spreadsheetml/2009/9/main" objectType="CheckBox" fmlaLink="$M$39" lockText="1" noThreeD="1"/>
</file>

<file path=xl/ctrlProps/ctrlProp12.xml><?xml version="1.0" encoding="utf-8"?>
<formControlPr xmlns="http://schemas.microsoft.com/office/spreadsheetml/2009/9/main" objectType="CheckBox" fmlaLink="$M$42" lockText="1" noThreeD="1"/>
</file>

<file path=xl/ctrlProps/ctrlProp13.xml><?xml version="1.0" encoding="utf-8"?>
<formControlPr xmlns="http://schemas.microsoft.com/office/spreadsheetml/2009/9/main" objectType="CheckBox" fmlaLink="$M$51" lockText="1" noThreeD="1"/>
</file>

<file path=xl/ctrlProps/ctrlProp14.xml><?xml version="1.0" encoding="utf-8"?>
<formControlPr xmlns="http://schemas.microsoft.com/office/spreadsheetml/2009/9/main" objectType="CheckBox" fmlaLink="$M$52" lockText="1" noThreeD="1"/>
</file>

<file path=xl/ctrlProps/ctrlProp15.xml><?xml version="1.0" encoding="utf-8"?>
<formControlPr xmlns="http://schemas.microsoft.com/office/spreadsheetml/2009/9/main" objectType="CheckBox" fmlaLink="$M$54" lockText="1" noThreeD="1"/>
</file>

<file path=xl/ctrlProps/ctrlProp16.xml><?xml version="1.0" encoding="utf-8"?>
<formControlPr xmlns="http://schemas.microsoft.com/office/spreadsheetml/2009/9/main" objectType="CheckBox" fmlaLink="$M$55" lockText="1" noThreeD="1"/>
</file>

<file path=xl/ctrlProps/ctrlProp17.xml><?xml version="1.0" encoding="utf-8"?>
<formControlPr xmlns="http://schemas.microsoft.com/office/spreadsheetml/2009/9/main" objectType="CheckBox" fmlaLink="$M$53" lockText="1" noThreeD="1"/>
</file>

<file path=xl/ctrlProps/ctrlProp18.xml><?xml version="1.0" encoding="utf-8"?>
<formControlPr xmlns="http://schemas.microsoft.com/office/spreadsheetml/2009/9/main" objectType="CheckBox" fmlaLink="$M$64" lockText="1" noThreeD="1"/>
</file>

<file path=xl/ctrlProps/ctrlProp19.xml><?xml version="1.0" encoding="utf-8"?>
<formControlPr xmlns="http://schemas.microsoft.com/office/spreadsheetml/2009/9/main" objectType="CheckBox" fmlaLink="$M$65" lockText="1" noThreeD="1"/>
</file>

<file path=xl/ctrlProps/ctrlProp2.xml><?xml version="1.0" encoding="utf-8"?>
<formControlPr xmlns="http://schemas.microsoft.com/office/spreadsheetml/2009/9/main" objectType="CheckBox" fmlaLink="$M$24" lockText="1" noThreeD="1"/>
</file>

<file path=xl/ctrlProps/ctrlProp20.xml><?xml version="1.0" encoding="utf-8"?>
<formControlPr xmlns="http://schemas.microsoft.com/office/spreadsheetml/2009/9/main" objectType="CheckBox" fmlaLink="$M$67" lockText="1" noThreeD="1"/>
</file>

<file path=xl/ctrlProps/ctrlProp21.xml><?xml version="1.0" encoding="utf-8"?>
<formControlPr xmlns="http://schemas.microsoft.com/office/spreadsheetml/2009/9/main" objectType="CheckBox" fmlaLink="$M$68" lockText="1" noThreeD="1"/>
</file>

<file path=xl/ctrlProps/ctrlProp22.xml><?xml version="1.0" encoding="utf-8"?>
<formControlPr xmlns="http://schemas.microsoft.com/office/spreadsheetml/2009/9/main" objectType="CheckBox" fmlaLink="$M$66" lockText="1" noThreeD="1"/>
</file>

<file path=xl/ctrlProps/ctrlProp23.xml><?xml version="1.0" encoding="utf-8"?>
<formControlPr xmlns="http://schemas.microsoft.com/office/spreadsheetml/2009/9/main" objectType="CheckBox" fmlaLink="$M$77" lockText="1" noThreeD="1"/>
</file>

<file path=xl/ctrlProps/ctrlProp24.xml><?xml version="1.0" encoding="utf-8"?>
<formControlPr xmlns="http://schemas.microsoft.com/office/spreadsheetml/2009/9/main" objectType="CheckBox" fmlaLink="$M$78" lockText="1" noThreeD="1"/>
</file>

<file path=xl/ctrlProps/ctrlProp25.xml><?xml version="1.0" encoding="utf-8"?>
<formControlPr xmlns="http://schemas.microsoft.com/office/spreadsheetml/2009/9/main" objectType="CheckBox" fmlaLink="$M$80" lockText="1" noThreeD="1"/>
</file>

<file path=xl/ctrlProps/ctrlProp26.xml><?xml version="1.0" encoding="utf-8"?>
<formControlPr xmlns="http://schemas.microsoft.com/office/spreadsheetml/2009/9/main" objectType="CheckBox" fmlaLink="$M$81" lockText="1" noThreeD="1"/>
</file>

<file path=xl/ctrlProps/ctrlProp27.xml><?xml version="1.0" encoding="utf-8"?>
<formControlPr xmlns="http://schemas.microsoft.com/office/spreadsheetml/2009/9/main" objectType="CheckBox" fmlaLink="$M$79" lockText="1" noThreeD="1"/>
</file>

<file path=xl/ctrlProps/ctrlProp3.xml><?xml version="1.0" encoding="utf-8"?>
<formControlPr xmlns="http://schemas.microsoft.com/office/spreadsheetml/2009/9/main" objectType="CheckBox" fmlaLink="$M$26" lockText="1" noThreeD="1"/>
</file>

<file path=xl/ctrlProps/ctrlProp4.xml><?xml version="1.0" encoding="utf-8"?>
<formControlPr xmlns="http://schemas.microsoft.com/office/spreadsheetml/2009/9/main" objectType="CheckBox" fmlaLink="$M$27" lockText="1" noThreeD="1"/>
</file>

<file path=xl/ctrlProps/ctrlProp5.xml><?xml version="1.0" encoding="utf-8"?>
<formControlPr xmlns="http://schemas.microsoft.com/office/spreadsheetml/2009/9/main" objectType="CheckBox" fmlaLink="$M$25" lockText="1" noThreeD="1"/>
</file>

<file path=xl/ctrlProps/ctrlProp6.xml><?xml version="1.0" encoding="utf-8"?>
<formControlPr xmlns="http://schemas.microsoft.com/office/spreadsheetml/2009/9/main" objectType="CheckBox" fmlaLink="$M$28" lockText="1" noThreeD="1"/>
</file>

<file path=xl/ctrlProps/ctrlProp7.xml><?xml version="1.0" encoding="utf-8"?>
<formControlPr xmlns="http://schemas.microsoft.com/office/spreadsheetml/2009/9/main" objectType="CheckBox" fmlaLink="$M$37" lockText="1" noThreeD="1"/>
</file>

<file path=xl/ctrlProps/ctrlProp8.xml><?xml version="1.0" encoding="utf-8"?>
<formControlPr xmlns="http://schemas.microsoft.com/office/spreadsheetml/2009/9/main" objectType="CheckBox" fmlaLink="$M$38" lockText="1" noThreeD="1"/>
</file>

<file path=xl/ctrlProps/ctrlProp9.xml><?xml version="1.0" encoding="utf-8"?>
<formControlPr xmlns="http://schemas.microsoft.com/office/spreadsheetml/2009/9/main" objectType="CheckBox" fmlaLink="$M$4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21</xdr:row>
          <xdr:rowOff>190500</xdr:rowOff>
        </xdr:from>
        <xdr:to>
          <xdr:col>5</xdr:col>
          <xdr:colOff>542925</xdr:colOff>
          <xdr:row>28</xdr:row>
          <xdr:rowOff>57150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140890" y="5080552"/>
              <a:ext cx="304800" cy="1629189"/>
              <a:chOff x="4038600" y="3905247"/>
              <a:chExt cx="304800" cy="160020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4038600" y="3905247"/>
                <a:ext cx="304800" cy="361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4038600" y="41529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4038600" y="46482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4038600" y="48958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038600" y="44005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038600" y="5143500"/>
                <a:ext cx="304800" cy="3619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35</xdr:row>
          <xdr:rowOff>190500</xdr:rowOff>
        </xdr:from>
        <xdr:to>
          <xdr:col>5</xdr:col>
          <xdr:colOff>542925</xdr:colOff>
          <xdr:row>42</xdr:row>
          <xdr:rowOff>57150</xdr:rowOff>
        </xdr:to>
        <xdr:grpSp>
          <xdr:nvGrpSpPr>
            <xdr:cNvPr id="9" name="Gruppieren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4140890" y="8605630"/>
              <a:ext cx="304800" cy="1629190"/>
              <a:chOff x="4038600" y="3905249"/>
              <a:chExt cx="304800" cy="1600201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4038600" y="3905249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4038600" y="41529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4038600" y="46482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4038600" y="48958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038600" y="440055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038600" y="5143500"/>
                <a:ext cx="30480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49</xdr:row>
          <xdr:rowOff>190500</xdr:rowOff>
        </xdr:from>
        <xdr:to>
          <xdr:col>5</xdr:col>
          <xdr:colOff>541020</xdr:colOff>
          <xdr:row>51</xdr:row>
          <xdr:rowOff>45720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50</xdr:row>
          <xdr:rowOff>190500</xdr:rowOff>
        </xdr:from>
        <xdr:to>
          <xdr:col>5</xdr:col>
          <xdr:colOff>541020</xdr:colOff>
          <xdr:row>52</xdr:row>
          <xdr:rowOff>45720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52</xdr:row>
          <xdr:rowOff>190500</xdr:rowOff>
        </xdr:from>
        <xdr:to>
          <xdr:col>5</xdr:col>
          <xdr:colOff>541020</xdr:colOff>
          <xdr:row>54</xdr:row>
          <xdr:rowOff>45720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53</xdr:row>
          <xdr:rowOff>190500</xdr:rowOff>
        </xdr:from>
        <xdr:to>
          <xdr:col>5</xdr:col>
          <xdr:colOff>541020</xdr:colOff>
          <xdr:row>55</xdr:row>
          <xdr:rowOff>45720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51</xdr:row>
          <xdr:rowOff>190500</xdr:rowOff>
        </xdr:from>
        <xdr:to>
          <xdr:col>5</xdr:col>
          <xdr:colOff>541020</xdr:colOff>
          <xdr:row>53</xdr:row>
          <xdr:rowOff>45720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63</xdr:row>
          <xdr:rowOff>0</xdr:rowOff>
        </xdr:from>
        <xdr:to>
          <xdr:col>5</xdr:col>
          <xdr:colOff>541020</xdr:colOff>
          <xdr:row>64</xdr:row>
          <xdr:rowOff>99060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63</xdr:row>
          <xdr:rowOff>236220</xdr:rowOff>
        </xdr:from>
        <xdr:to>
          <xdr:col>5</xdr:col>
          <xdr:colOff>541020</xdr:colOff>
          <xdr:row>65</xdr:row>
          <xdr:rowOff>99060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65</xdr:row>
          <xdr:rowOff>220980</xdr:rowOff>
        </xdr:from>
        <xdr:to>
          <xdr:col>5</xdr:col>
          <xdr:colOff>541020</xdr:colOff>
          <xdr:row>67</xdr:row>
          <xdr:rowOff>68580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66</xdr:row>
          <xdr:rowOff>213360</xdr:rowOff>
        </xdr:from>
        <xdr:to>
          <xdr:col>5</xdr:col>
          <xdr:colOff>541020</xdr:colOff>
          <xdr:row>68</xdr:row>
          <xdr:rowOff>60960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64</xdr:row>
          <xdr:rowOff>228600</xdr:rowOff>
        </xdr:from>
        <xdr:to>
          <xdr:col>5</xdr:col>
          <xdr:colOff>541020</xdr:colOff>
          <xdr:row>66</xdr:row>
          <xdr:rowOff>83820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76</xdr:row>
          <xdr:rowOff>0</xdr:rowOff>
        </xdr:from>
        <xdr:to>
          <xdr:col>5</xdr:col>
          <xdr:colOff>541020</xdr:colOff>
          <xdr:row>77</xdr:row>
          <xdr:rowOff>99060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76</xdr:row>
          <xdr:rowOff>236220</xdr:rowOff>
        </xdr:from>
        <xdr:to>
          <xdr:col>5</xdr:col>
          <xdr:colOff>541020</xdr:colOff>
          <xdr:row>78</xdr:row>
          <xdr:rowOff>99060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78</xdr:row>
          <xdr:rowOff>220980</xdr:rowOff>
        </xdr:from>
        <xdr:to>
          <xdr:col>5</xdr:col>
          <xdr:colOff>541020</xdr:colOff>
          <xdr:row>80</xdr:row>
          <xdr:rowOff>68580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79</xdr:row>
          <xdr:rowOff>213360</xdr:rowOff>
        </xdr:from>
        <xdr:to>
          <xdr:col>5</xdr:col>
          <xdr:colOff>541020</xdr:colOff>
          <xdr:row>81</xdr:row>
          <xdr:rowOff>60960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77</xdr:row>
          <xdr:rowOff>228600</xdr:rowOff>
        </xdr:from>
        <xdr:to>
          <xdr:col>5</xdr:col>
          <xdr:colOff>541020</xdr:colOff>
          <xdr:row>79</xdr:row>
          <xdr:rowOff>83820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88628</xdr:colOff>
      <xdr:row>3</xdr:row>
      <xdr:rowOff>173935</xdr:rowOff>
    </xdr:to>
    <xdr:pic>
      <xdr:nvPicPr>
        <xdr:cNvPr id="34" name="Grafik 33" descr="Primarschule Roggliswil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628" cy="745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142947</xdr:rowOff>
    </xdr:to>
    <xdr:pic>
      <xdr:nvPicPr>
        <xdr:cNvPr id="3" name="Grafik 2" descr="Primarschule Roggliswi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" cy="523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CBB6-736C-4945-AD56-0319E71EFC30}">
  <sheetPr codeName="Tabelle1"/>
  <dimension ref="A1:N88"/>
  <sheetViews>
    <sheetView tabSelected="1" zoomScale="115" zoomScaleNormal="115" workbookViewId="0">
      <selection activeCell="I7" sqref="I7:J7"/>
    </sheetView>
  </sheetViews>
  <sheetFormatPr baseColWidth="10" defaultColWidth="11.44140625" defaultRowHeight="14.4" x14ac:dyDescent="0.3"/>
  <cols>
    <col min="1" max="2" width="11.44140625" style="5"/>
    <col min="3" max="3" width="11.33203125" style="5" customWidth="1"/>
    <col min="4" max="5" width="11.44140625" style="5"/>
    <col min="6" max="6" width="11.44140625" style="5" customWidth="1"/>
    <col min="7" max="12" width="11.44140625" style="5"/>
    <col min="13" max="13" width="11.44140625" style="2" hidden="1" customWidth="1"/>
    <col min="14" max="16384" width="11.44140625" style="5"/>
  </cols>
  <sheetData>
    <row r="1" spans="1:14" x14ac:dyDescent="0.3">
      <c r="A1"/>
      <c r="D1" s="5" t="s">
        <v>65</v>
      </c>
    </row>
    <row r="2" spans="1:14" x14ac:dyDescent="0.3">
      <c r="D2" s="5" t="s">
        <v>69</v>
      </c>
    </row>
    <row r="3" spans="1:14" x14ac:dyDescent="0.3">
      <c r="D3" s="5" t="s">
        <v>68</v>
      </c>
    </row>
    <row r="4" spans="1:14" x14ac:dyDescent="0.3">
      <c r="D4" s="5" t="s">
        <v>66</v>
      </c>
    </row>
    <row r="7" spans="1:14" ht="20.100000000000001" customHeight="1" x14ac:dyDescent="0.3">
      <c r="A7" s="5" t="s">
        <v>47</v>
      </c>
      <c r="B7" s="5" t="s">
        <v>46</v>
      </c>
      <c r="D7" s="5" t="s">
        <v>48</v>
      </c>
      <c r="E7" s="5" t="s">
        <v>49</v>
      </c>
      <c r="G7" s="5" t="s">
        <v>17</v>
      </c>
      <c r="I7" s="39" t="s">
        <v>70</v>
      </c>
      <c r="J7" s="39"/>
    </row>
    <row r="8" spans="1:14" ht="20.100000000000001" customHeight="1" x14ac:dyDescent="0.3"/>
    <row r="9" spans="1:14" ht="20.100000000000001" customHeight="1" x14ac:dyDescent="0.3">
      <c r="A9" s="5" t="s">
        <v>14</v>
      </c>
      <c r="B9" s="41"/>
      <c r="C9" s="41"/>
      <c r="D9" s="41"/>
      <c r="F9" s="5" t="s">
        <v>16</v>
      </c>
      <c r="G9" s="42"/>
      <c r="H9" s="42"/>
    </row>
    <row r="10" spans="1:14" ht="20.100000000000001" customHeight="1" x14ac:dyDescent="0.3">
      <c r="A10" s="5" t="s">
        <v>15</v>
      </c>
      <c r="B10" s="41"/>
      <c r="C10" s="41"/>
      <c r="D10" s="41"/>
      <c r="F10" s="5" t="s">
        <v>67</v>
      </c>
      <c r="G10" s="41"/>
      <c r="H10" s="41"/>
    </row>
    <row r="11" spans="1:14" ht="20.100000000000001" customHeight="1" x14ac:dyDescent="0.3"/>
    <row r="12" spans="1:14" ht="20.100000000000001" customHeight="1" x14ac:dyDescent="0.3">
      <c r="A12" s="5" t="s">
        <v>7</v>
      </c>
      <c r="B12" s="41"/>
      <c r="C12" s="41"/>
      <c r="D12" s="41"/>
    </row>
    <row r="13" spans="1:14" ht="20.100000000000001" customHeight="1" x14ac:dyDescent="0.3">
      <c r="A13" s="5" t="s">
        <v>8</v>
      </c>
      <c r="B13" s="41"/>
      <c r="C13" s="41"/>
      <c r="D13" s="41"/>
      <c r="F13" s="5" t="s">
        <v>11</v>
      </c>
      <c r="G13" s="40"/>
      <c r="H13" s="40"/>
    </row>
    <row r="14" spans="1:14" ht="20.100000000000001" customHeight="1" x14ac:dyDescent="0.6">
      <c r="A14" s="5" t="s">
        <v>9</v>
      </c>
      <c r="B14" s="3"/>
      <c r="F14" s="5" t="s">
        <v>12</v>
      </c>
      <c r="G14" s="40"/>
      <c r="H14" s="40"/>
      <c r="M14" s="4"/>
      <c r="N14" s="7"/>
    </row>
    <row r="15" spans="1:14" ht="20.100000000000001" customHeight="1" x14ac:dyDescent="0.6">
      <c r="A15" s="5" t="s">
        <v>10</v>
      </c>
      <c r="B15" s="41"/>
      <c r="C15" s="41"/>
      <c r="D15" s="41"/>
      <c r="F15" s="5" t="s">
        <v>13</v>
      </c>
      <c r="G15" s="40"/>
      <c r="H15" s="40"/>
      <c r="M15" s="4"/>
      <c r="N15" s="7"/>
    </row>
    <row r="16" spans="1:14" ht="20.100000000000001" customHeight="1" x14ac:dyDescent="0.3"/>
    <row r="17" spans="1:14" ht="20.100000000000001" customHeight="1" x14ac:dyDescent="0.3">
      <c r="A17" s="5" t="s">
        <v>50</v>
      </c>
      <c r="D17" s="40"/>
      <c r="E17" s="40"/>
    </row>
    <row r="18" spans="1:14" ht="20.100000000000001" customHeight="1" x14ac:dyDescent="0.3"/>
    <row r="19" spans="1:14" ht="20.100000000000001" customHeight="1" x14ac:dyDescent="0.3">
      <c r="A19" s="5" t="s">
        <v>51</v>
      </c>
      <c r="D19" s="5" t="str">
        <f>Hilfstabelle!L2</f>
        <v xml:space="preserve"> 1. Semester 2021/2022</v>
      </c>
    </row>
    <row r="20" spans="1:14" ht="20.100000000000001" customHeight="1" x14ac:dyDescent="0.3">
      <c r="A20" s="5" t="s">
        <v>53</v>
      </c>
      <c r="D20" s="10">
        <f>Hilfstabelle!L3</f>
        <v>44362</v>
      </c>
    </row>
    <row r="21" spans="1:14" ht="20.100000000000001" customHeight="1" x14ac:dyDescent="0.3"/>
    <row r="22" spans="1:14" ht="20.100000000000001" customHeight="1" x14ac:dyDescent="0.3">
      <c r="A22" s="5" t="s">
        <v>0</v>
      </c>
      <c r="K22" s="5" t="s">
        <v>27</v>
      </c>
      <c r="L22" s="5" t="s">
        <v>26</v>
      </c>
      <c r="N22" s="5" t="s">
        <v>25</v>
      </c>
    </row>
    <row r="23" spans="1:14" ht="20.100000000000001" customHeight="1" x14ac:dyDescent="0.3">
      <c r="A23" s="5" t="s">
        <v>1</v>
      </c>
      <c r="C23" s="5" t="str">
        <f>Hilfstabelle!K2</f>
        <v>7.00 - 8.00 Uhr</v>
      </c>
      <c r="F23" s="6"/>
      <c r="K23" s="5">
        <f>Hilfstabelle!$G$3</f>
        <v>3</v>
      </c>
      <c r="L23" s="5">
        <f>Hilfstabelle!$I$2</f>
        <v>21</v>
      </c>
      <c r="M23" s="2" t="b">
        <v>0</v>
      </c>
      <c r="N23" s="5">
        <f>IF(M23,Hilfstabelle!I2*Hilfstabelle!G3,0)</f>
        <v>0</v>
      </c>
    </row>
    <row r="24" spans="1:14" ht="20.100000000000001" customHeight="1" x14ac:dyDescent="0.3">
      <c r="A24" s="5" t="s">
        <v>2</v>
      </c>
      <c r="C24" s="5" t="str">
        <f>Hilfstabelle!K3</f>
        <v>11.30 - 13.15 Uhr inkl. Mittagsverpflegung</v>
      </c>
      <c r="F24" s="6"/>
      <c r="K24" s="5">
        <f>Hilfstabelle!$G$4</f>
        <v>12</v>
      </c>
      <c r="L24" s="5">
        <f>Hilfstabelle!$I$2</f>
        <v>21</v>
      </c>
      <c r="M24" s="2" t="b">
        <v>0</v>
      </c>
      <c r="N24" s="5">
        <f>IF(M24,Hilfstabelle!I2*Hilfstabelle!G4,0)</f>
        <v>0</v>
      </c>
    </row>
    <row r="25" spans="1:14" ht="20.100000000000001" customHeight="1" x14ac:dyDescent="0.3">
      <c r="A25" s="5" t="s">
        <v>3</v>
      </c>
      <c r="C25" s="5" t="str">
        <f>Hilfstabelle!K4</f>
        <v>13.15 - 14.45 Uhr</v>
      </c>
      <c r="F25" s="6"/>
      <c r="K25" s="5">
        <f>Hilfstabelle!$G$5</f>
        <v>4.5</v>
      </c>
      <c r="L25" s="5">
        <f>Hilfstabelle!$I$2</f>
        <v>21</v>
      </c>
      <c r="M25" s="2" t="b">
        <v>0</v>
      </c>
      <c r="N25" s="5">
        <f>IF(M25,Hilfstabelle!I2*Hilfstabelle!G5,0)</f>
        <v>0</v>
      </c>
    </row>
    <row r="26" spans="1:14" ht="20.100000000000001" customHeight="1" x14ac:dyDescent="0.3">
      <c r="A26" s="5" t="s">
        <v>4</v>
      </c>
      <c r="C26" s="5" t="str">
        <f>Hilfstabelle!K5</f>
        <v>14.45 - 15.45 Uhr</v>
      </c>
      <c r="F26" s="6"/>
      <c r="K26" s="5">
        <f>Hilfstabelle!$G$6</f>
        <v>3</v>
      </c>
      <c r="L26" s="5">
        <f>Hilfstabelle!$I$2</f>
        <v>21</v>
      </c>
      <c r="M26" s="2" t="b">
        <v>0</v>
      </c>
      <c r="N26" s="5">
        <f>IF(M26,Hilfstabelle!I2*Hilfstabelle!G6,0)</f>
        <v>0</v>
      </c>
    </row>
    <row r="27" spans="1:14" ht="20.100000000000001" customHeight="1" x14ac:dyDescent="0.3">
      <c r="A27" s="5" t="s">
        <v>5</v>
      </c>
      <c r="C27" s="5" t="str">
        <f>Hilfstabelle!K6</f>
        <v>15.45 - 18.00 Uhr</v>
      </c>
      <c r="F27" s="6"/>
      <c r="K27" s="5">
        <f>Hilfstabelle!$G$7</f>
        <v>6</v>
      </c>
      <c r="L27" s="5">
        <f>Hilfstabelle!$I$2</f>
        <v>21</v>
      </c>
      <c r="M27" s="2" t="b">
        <v>0</v>
      </c>
      <c r="N27" s="5">
        <f>IF(M27,Hilfstabelle!I2*Hilfstabelle!G7,0)</f>
        <v>0</v>
      </c>
    </row>
    <row r="28" spans="1:14" ht="20.100000000000001" customHeight="1" x14ac:dyDescent="0.3">
      <c r="A28" s="5" t="s">
        <v>6</v>
      </c>
      <c r="F28" s="6"/>
      <c r="K28" s="5">
        <f>Hilfstabelle!$G$8</f>
        <v>6</v>
      </c>
      <c r="L28" s="5">
        <f>Hilfstabelle!$I$2</f>
        <v>21</v>
      </c>
      <c r="M28" s="2" t="b">
        <v>0</v>
      </c>
      <c r="N28" s="5">
        <f>IF(M28,Hilfstabelle!I2*Hilfstabelle!G8,0)</f>
        <v>0</v>
      </c>
    </row>
    <row r="29" spans="1:14" ht="20.100000000000001" customHeight="1" x14ac:dyDescent="0.3"/>
    <row r="30" spans="1:14" ht="20.100000000000001" customHeight="1" x14ac:dyDescent="0.3">
      <c r="F30" s="8">
        <f>Hilfstabelle!J3</f>
        <v>44431</v>
      </c>
      <c r="G30" s="8">
        <f>F30+7</f>
        <v>44438</v>
      </c>
      <c r="H30" s="8">
        <f>G30+7</f>
        <v>44445</v>
      </c>
      <c r="I30" s="8">
        <f t="shared" ref="I30:J30" si="0">H30+7</f>
        <v>44452</v>
      </c>
      <c r="J30" s="8">
        <f t="shared" si="0"/>
        <v>44459</v>
      </c>
    </row>
    <row r="31" spans="1:14" ht="20.100000000000001" customHeight="1" x14ac:dyDescent="0.3">
      <c r="F31" s="8">
        <f>J30+7</f>
        <v>44466</v>
      </c>
      <c r="G31" s="9">
        <f>F31+7</f>
        <v>44473</v>
      </c>
      <c r="H31" s="9">
        <f t="shared" ref="H31:J32" si="1">G31+7</f>
        <v>44480</v>
      </c>
      <c r="I31" s="8">
        <f t="shared" si="1"/>
        <v>44487</v>
      </c>
      <c r="J31" s="8">
        <f t="shared" si="1"/>
        <v>44494</v>
      </c>
    </row>
    <row r="32" spans="1:14" ht="20.100000000000001" customHeight="1" x14ac:dyDescent="0.3">
      <c r="F32" s="9">
        <f>J31+7</f>
        <v>44501</v>
      </c>
      <c r="G32" s="8">
        <f>F32+7</f>
        <v>44508</v>
      </c>
      <c r="H32" s="8">
        <f t="shared" si="1"/>
        <v>44515</v>
      </c>
      <c r="I32" s="8">
        <f t="shared" si="1"/>
        <v>44522</v>
      </c>
      <c r="J32" s="8">
        <f t="shared" si="1"/>
        <v>44529</v>
      </c>
    </row>
    <row r="33" spans="1:14" ht="20.100000000000001" customHeight="1" x14ac:dyDescent="0.3">
      <c r="F33" s="8">
        <f t="shared" ref="F33:F35" si="2">J32+7</f>
        <v>44536</v>
      </c>
      <c r="G33" s="8">
        <f t="shared" ref="G33:J33" si="3">F33+7</f>
        <v>44543</v>
      </c>
      <c r="H33" s="9">
        <f t="shared" si="3"/>
        <v>44550</v>
      </c>
      <c r="I33" s="9">
        <f t="shared" si="3"/>
        <v>44557</v>
      </c>
      <c r="J33" s="8">
        <f t="shared" si="3"/>
        <v>44564</v>
      </c>
    </row>
    <row r="34" spans="1:14" ht="20.100000000000001" customHeight="1" x14ac:dyDescent="0.3">
      <c r="F34" s="8">
        <f t="shared" si="2"/>
        <v>44571</v>
      </c>
      <c r="G34" s="8">
        <f t="shared" ref="G34:J34" si="4">F34+7</f>
        <v>44578</v>
      </c>
      <c r="H34" s="8">
        <f t="shared" si="4"/>
        <v>44585</v>
      </c>
      <c r="I34" s="8">
        <f t="shared" si="4"/>
        <v>44592</v>
      </c>
      <c r="J34" s="8">
        <f t="shared" si="4"/>
        <v>44599</v>
      </c>
    </row>
    <row r="35" spans="1:14" ht="20.100000000000001" customHeight="1" x14ac:dyDescent="0.3">
      <c r="F35" s="8">
        <f t="shared" si="2"/>
        <v>44606</v>
      </c>
    </row>
    <row r="36" spans="1:14" ht="20.100000000000001" customHeight="1" x14ac:dyDescent="0.3">
      <c r="A36" s="5" t="s">
        <v>19</v>
      </c>
      <c r="K36" s="5" t="s">
        <v>27</v>
      </c>
      <c r="L36" s="5" t="s">
        <v>26</v>
      </c>
      <c r="N36" s="5" t="s">
        <v>25</v>
      </c>
    </row>
    <row r="37" spans="1:14" ht="20.100000000000001" customHeight="1" x14ac:dyDescent="0.3">
      <c r="A37" s="5" t="s">
        <v>1</v>
      </c>
      <c r="C37" s="5" t="str">
        <f>Hilfstabelle!K2</f>
        <v>7.00 - 8.00 Uhr</v>
      </c>
      <c r="F37" s="6"/>
      <c r="K37" s="5">
        <f>Hilfstabelle!$G$3</f>
        <v>3</v>
      </c>
      <c r="L37" s="5">
        <f>Hilfstabelle!$I$3</f>
        <v>22</v>
      </c>
      <c r="M37" s="2" t="b">
        <v>0</v>
      </c>
      <c r="N37" s="5">
        <f>IF(M37,Hilfstabelle!I2*Hilfstabelle!G3,0)</f>
        <v>0</v>
      </c>
    </row>
    <row r="38" spans="1:14" ht="20.100000000000001" customHeight="1" x14ac:dyDescent="0.3">
      <c r="A38" s="5" t="s">
        <v>2</v>
      </c>
      <c r="C38" s="5" t="str">
        <f>Hilfstabelle!K3</f>
        <v>11.30 - 13.15 Uhr inkl. Mittagsverpflegung</v>
      </c>
      <c r="F38" s="6"/>
      <c r="K38" s="5">
        <f>Hilfstabelle!$G$4</f>
        <v>12</v>
      </c>
      <c r="L38" s="5">
        <f>Hilfstabelle!$I$3</f>
        <v>22</v>
      </c>
      <c r="M38" s="2" t="b">
        <v>0</v>
      </c>
      <c r="N38" s="5">
        <f>IF(M38,Hilfstabelle!I2*Hilfstabelle!G4,0)</f>
        <v>0</v>
      </c>
    </row>
    <row r="39" spans="1:14" ht="20.100000000000001" customHeight="1" x14ac:dyDescent="0.3">
      <c r="A39" s="5" t="s">
        <v>3</v>
      </c>
      <c r="C39" s="5" t="str">
        <f>Hilfstabelle!K4</f>
        <v>13.15 - 14.45 Uhr</v>
      </c>
      <c r="F39" s="6"/>
      <c r="K39" s="5">
        <f>Hilfstabelle!$G$5</f>
        <v>4.5</v>
      </c>
      <c r="L39" s="5">
        <f>Hilfstabelle!$I$3</f>
        <v>22</v>
      </c>
      <c r="M39" s="2" t="b">
        <v>0</v>
      </c>
      <c r="N39" s="5">
        <f>IF(M39,Hilfstabelle!I2*Hilfstabelle!G5,0)</f>
        <v>0</v>
      </c>
    </row>
    <row r="40" spans="1:14" ht="20.100000000000001" customHeight="1" x14ac:dyDescent="0.3">
      <c r="A40" s="5" t="s">
        <v>4</v>
      </c>
      <c r="C40" s="5" t="str">
        <f>Hilfstabelle!K5</f>
        <v>14.45 - 15.45 Uhr</v>
      </c>
      <c r="F40" s="6"/>
      <c r="K40" s="5">
        <f>Hilfstabelle!$G$6</f>
        <v>3</v>
      </c>
      <c r="L40" s="5">
        <f>Hilfstabelle!$I$3</f>
        <v>22</v>
      </c>
      <c r="M40" s="2" t="b">
        <v>0</v>
      </c>
      <c r="N40" s="5">
        <f>IF(M40,Hilfstabelle!I2*Hilfstabelle!G6,0)</f>
        <v>0</v>
      </c>
    </row>
    <row r="41" spans="1:14" ht="20.100000000000001" customHeight="1" x14ac:dyDescent="0.3">
      <c r="A41" s="5" t="s">
        <v>5</v>
      </c>
      <c r="C41" s="5" t="str">
        <f>Hilfstabelle!K6</f>
        <v>15.45 - 18.00 Uhr</v>
      </c>
      <c r="F41" s="6"/>
      <c r="K41" s="5">
        <f>Hilfstabelle!$G$7</f>
        <v>6</v>
      </c>
      <c r="L41" s="5">
        <f>Hilfstabelle!$I$3</f>
        <v>22</v>
      </c>
      <c r="M41" s="2" t="b">
        <v>0</v>
      </c>
      <c r="N41" s="5">
        <f>IF(M41,Hilfstabelle!I2*Hilfstabelle!G7,0)</f>
        <v>0</v>
      </c>
    </row>
    <row r="42" spans="1:14" ht="20.100000000000001" customHeight="1" x14ac:dyDescent="0.3">
      <c r="A42" s="5" t="s">
        <v>6</v>
      </c>
      <c r="F42" s="6"/>
      <c r="K42" s="5">
        <f>Hilfstabelle!$G$8</f>
        <v>6</v>
      </c>
      <c r="L42" s="5">
        <f>Hilfstabelle!$I$3</f>
        <v>22</v>
      </c>
      <c r="M42" s="2" t="b">
        <v>0</v>
      </c>
      <c r="N42" s="5">
        <f>IF(M42,Hilfstabelle!I2*Hilfstabelle!G8,0)</f>
        <v>0</v>
      </c>
    </row>
    <row r="43" spans="1:14" ht="20.100000000000001" customHeight="1" x14ac:dyDescent="0.3"/>
    <row r="44" spans="1:14" ht="20.100000000000001" customHeight="1" x14ac:dyDescent="0.3">
      <c r="F44" s="8">
        <f>F30+1</f>
        <v>44432</v>
      </c>
      <c r="G44" s="8">
        <f t="shared" ref="G44:J44" si="5">G30+1</f>
        <v>44439</v>
      </c>
      <c r="H44" s="8">
        <f t="shared" si="5"/>
        <v>44446</v>
      </c>
      <c r="I44" s="8">
        <f t="shared" si="5"/>
        <v>44453</v>
      </c>
      <c r="J44" s="8">
        <f t="shared" si="5"/>
        <v>44460</v>
      </c>
    </row>
    <row r="45" spans="1:14" ht="20.100000000000001" customHeight="1" x14ac:dyDescent="0.3">
      <c r="F45" s="8">
        <f t="shared" ref="F45:J45" si="6">F31+1</f>
        <v>44467</v>
      </c>
      <c r="G45" s="9">
        <f t="shared" si="6"/>
        <v>44474</v>
      </c>
      <c r="H45" s="9">
        <f t="shared" si="6"/>
        <v>44481</v>
      </c>
      <c r="I45" s="8">
        <f t="shared" si="6"/>
        <v>44488</v>
      </c>
      <c r="J45" s="8">
        <f t="shared" si="6"/>
        <v>44495</v>
      </c>
    </row>
    <row r="46" spans="1:14" ht="20.100000000000001" customHeight="1" x14ac:dyDescent="0.3">
      <c r="F46" s="8">
        <f t="shared" ref="F46:J46" si="7">F32+1</f>
        <v>44502</v>
      </c>
      <c r="G46" s="8">
        <f t="shared" si="7"/>
        <v>44509</v>
      </c>
      <c r="H46" s="8">
        <f t="shared" si="7"/>
        <v>44516</v>
      </c>
      <c r="I46" s="8">
        <f t="shared" si="7"/>
        <v>44523</v>
      </c>
      <c r="J46" s="8">
        <f t="shared" si="7"/>
        <v>44530</v>
      </c>
    </row>
    <row r="47" spans="1:14" ht="20.100000000000001" customHeight="1" x14ac:dyDescent="0.3">
      <c r="F47" s="8">
        <f t="shared" ref="F47:J47" si="8">F33+1</f>
        <v>44537</v>
      </c>
      <c r="G47" s="8">
        <f t="shared" si="8"/>
        <v>44544</v>
      </c>
      <c r="H47" s="9">
        <f t="shared" si="8"/>
        <v>44551</v>
      </c>
      <c r="I47" s="9">
        <f t="shared" si="8"/>
        <v>44558</v>
      </c>
      <c r="J47" s="8">
        <f t="shared" si="8"/>
        <v>44565</v>
      </c>
    </row>
    <row r="48" spans="1:14" ht="20.100000000000001" customHeight="1" x14ac:dyDescent="0.3">
      <c r="F48" s="8">
        <f t="shared" ref="F48:J49" si="9">F34+1</f>
        <v>44572</v>
      </c>
      <c r="G48" s="8">
        <f t="shared" si="9"/>
        <v>44579</v>
      </c>
      <c r="H48" s="8">
        <f t="shared" si="9"/>
        <v>44586</v>
      </c>
      <c r="I48" s="8">
        <f t="shared" si="9"/>
        <v>44593</v>
      </c>
      <c r="J48" s="8">
        <f t="shared" si="9"/>
        <v>44600</v>
      </c>
    </row>
    <row r="49" spans="1:14" ht="20.100000000000001" customHeight="1" x14ac:dyDescent="0.3">
      <c r="F49" s="8">
        <f t="shared" si="9"/>
        <v>44607</v>
      </c>
    </row>
    <row r="50" spans="1:14" ht="20.100000000000001" customHeight="1" x14ac:dyDescent="0.3">
      <c r="A50" s="5" t="s">
        <v>20</v>
      </c>
      <c r="K50" s="5" t="s">
        <v>27</v>
      </c>
      <c r="L50" s="5" t="s">
        <v>26</v>
      </c>
      <c r="N50" s="5" t="s">
        <v>25</v>
      </c>
    </row>
    <row r="51" spans="1:14" ht="20.100000000000001" customHeight="1" x14ac:dyDescent="0.3">
      <c r="A51" s="5" t="s">
        <v>1</v>
      </c>
      <c r="C51" s="5" t="str">
        <f>Hilfstabelle!K2</f>
        <v>7.00 - 8.00 Uhr</v>
      </c>
      <c r="F51" s="6"/>
      <c r="K51" s="5">
        <f>Hilfstabelle!$G$3</f>
        <v>3</v>
      </c>
      <c r="L51" s="5">
        <f>Hilfstabelle!$I$4</f>
        <v>21</v>
      </c>
      <c r="M51" s="2" t="b">
        <v>0</v>
      </c>
      <c r="N51" s="5">
        <f>IF(M51,Hilfstabelle!I2*Hilfstabelle!G3,0)</f>
        <v>0</v>
      </c>
    </row>
    <row r="52" spans="1:14" ht="20.100000000000001" customHeight="1" x14ac:dyDescent="0.3">
      <c r="A52" s="5" t="s">
        <v>2</v>
      </c>
      <c r="C52" s="5" t="str">
        <f>Hilfstabelle!K3</f>
        <v>11.30 - 13.15 Uhr inkl. Mittagsverpflegung</v>
      </c>
      <c r="F52" s="6"/>
      <c r="K52" s="5">
        <f>Hilfstabelle!$G$4</f>
        <v>12</v>
      </c>
      <c r="L52" s="5">
        <f>Hilfstabelle!$I$4</f>
        <v>21</v>
      </c>
      <c r="M52" s="2" t="b">
        <v>0</v>
      </c>
      <c r="N52" s="5">
        <f>IF(M52,Hilfstabelle!I2*Hilfstabelle!G4,0)</f>
        <v>0</v>
      </c>
    </row>
    <row r="53" spans="1:14" ht="20.100000000000001" customHeight="1" x14ac:dyDescent="0.3">
      <c r="A53" s="5" t="s">
        <v>3</v>
      </c>
      <c r="C53" s="5" t="str">
        <f>Hilfstabelle!K4</f>
        <v>13.15 - 14.45 Uhr</v>
      </c>
      <c r="F53" s="6"/>
      <c r="K53" s="5">
        <f>Hilfstabelle!$G$5</f>
        <v>4.5</v>
      </c>
      <c r="L53" s="5">
        <f>Hilfstabelle!$I$4</f>
        <v>21</v>
      </c>
      <c r="M53" s="2" t="b">
        <v>0</v>
      </c>
      <c r="N53" s="5">
        <f>IF(M53,Hilfstabelle!I2*Hilfstabelle!G5,0)</f>
        <v>0</v>
      </c>
    </row>
    <row r="54" spans="1:14" ht="20.100000000000001" customHeight="1" x14ac:dyDescent="0.3">
      <c r="A54" s="5" t="s">
        <v>4</v>
      </c>
      <c r="C54" s="5" t="str">
        <f>Hilfstabelle!K5</f>
        <v>14.45 - 15.45 Uhr</v>
      </c>
      <c r="F54" s="6"/>
      <c r="K54" s="5">
        <f>Hilfstabelle!$G$6</f>
        <v>3</v>
      </c>
      <c r="L54" s="5">
        <f>Hilfstabelle!$I$4</f>
        <v>21</v>
      </c>
      <c r="M54" s="2" t="b">
        <v>0</v>
      </c>
      <c r="N54" s="5">
        <f>IF(M54,Hilfstabelle!I2*Hilfstabelle!G6,0)</f>
        <v>0</v>
      </c>
    </row>
    <row r="55" spans="1:14" ht="20.100000000000001" customHeight="1" x14ac:dyDescent="0.3">
      <c r="A55" s="5" t="s">
        <v>5</v>
      </c>
      <c r="C55" s="5" t="str">
        <f>Hilfstabelle!K6</f>
        <v>15.45 - 18.00 Uhr</v>
      </c>
      <c r="F55" s="6"/>
      <c r="K55" s="5">
        <f>Hilfstabelle!$G$7</f>
        <v>6</v>
      </c>
      <c r="L55" s="5">
        <f>Hilfstabelle!$I$4</f>
        <v>21</v>
      </c>
      <c r="M55" s="2" t="b">
        <v>0</v>
      </c>
      <c r="N55" s="5">
        <f>IF(M55,Hilfstabelle!I2*Hilfstabelle!G7,0)</f>
        <v>0</v>
      </c>
    </row>
    <row r="56" spans="1:14" ht="20.100000000000001" customHeight="1" x14ac:dyDescent="0.3"/>
    <row r="57" spans="1:14" ht="20.100000000000001" customHeight="1" x14ac:dyDescent="0.3">
      <c r="F57" s="8">
        <f t="shared" ref="F57:J61" si="10">F44+1</f>
        <v>44433</v>
      </c>
      <c r="G57" s="8">
        <f t="shared" si="10"/>
        <v>44440</v>
      </c>
      <c r="H57" s="8">
        <f t="shared" si="10"/>
        <v>44447</v>
      </c>
      <c r="I57" s="8">
        <f t="shared" si="10"/>
        <v>44454</v>
      </c>
      <c r="J57" s="8">
        <f t="shared" si="10"/>
        <v>44461</v>
      </c>
    </row>
    <row r="58" spans="1:14" ht="20.100000000000001" customHeight="1" x14ac:dyDescent="0.3">
      <c r="F58" s="8">
        <f t="shared" si="10"/>
        <v>44468</v>
      </c>
      <c r="G58" s="9">
        <f t="shared" si="10"/>
        <v>44475</v>
      </c>
      <c r="H58" s="9">
        <f t="shared" si="10"/>
        <v>44482</v>
      </c>
      <c r="I58" s="8">
        <f t="shared" si="10"/>
        <v>44489</v>
      </c>
      <c r="J58" s="8">
        <f t="shared" si="10"/>
        <v>44496</v>
      </c>
    </row>
    <row r="59" spans="1:14" ht="20.100000000000001" customHeight="1" x14ac:dyDescent="0.3">
      <c r="F59" s="8">
        <f t="shared" si="10"/>
        <v>44503</v>
      </c>
      <c r="G59" s="8">
        <f t="shared" si="10"/>
        <v>44510</v>
      </c>
      <c r="H59" s="8">
        <f t="shared" si="10"/>
        <v>44517</v>
      </c>
      <c r="I59" s="8">
        <f t="shared" si="10"/>
        <v>44524</v>
      </c>
      <c r="J59" s="8">
        <f t="shared" si="10"/>
        <v>44531</v>
      </c>
    </row>
    <row r="60" spans="1:14" ht="20.100000000000001" customHeight="1" x14ac:dyDescent="0.3">
      <c r="F60" s="9">
        <f t="shared" si="10"/>
        <v>44538</v>
      </c>
      <c r="G60" s="8">
        <f t="shared" si="10"/>
        <v>44545</v>
      </c>
      <c r="H60" s="9">
        <f t="shared" si="10"/>
        <v>44552</v>
      </c>
      <c r="I60" s="9">
        <f t="shared" si="10"/>
        <v>44559</v>
      </c>
      <c r="J60" s="8">
        <f t="shared" si="10"/>
        <v>44566</v>
      </c>
    </row>
    <row r="61" spans="1:14" ht="20.100000000000001" customHeight="1" x14ac:dyDescent="0.3">
      <c r="F61" s="8">
        <f t="shared" si="10"/>
        <v>44573</v>
      </c>
      <c r="G61" s="8">
        <f t="shared" si="10"/>
        <v>44580</v>
      </c>
      <c r="H61" s="8">
        <f t="shared" si="10"/>
        <v>44587</v>
      </c>
      <c r="I61" s="8">
        <f t="shared" si="10"/>
        <v>44594</v>
      </c>
      <c r="J61" s="8">
        <f t="shared" si="10"/>
        <v>44601</v>
      </c>
    </row>
    <row r="62" spans="1:14" ht="20.100000000000001" customHeight="1" x14ac:dyDescent="0.3">
      <c r="F62" s="8">
        <f>F49+1</f>
        <v>44608</v>
      </c>
    </row>
    <row r="63" spans="1:14" ht="20.100000000000001" customHeight="1" x14ac:dyDescent="0.3">
      <c r="A63" s="5" t="s">
        <v>21</v>
      </c>
      <c r="K63" s="5" t="s">
        <v>27</v>
      </c>
      <c r="L63" s="5" t="s">
        <v>26</v>
      </c>
      <c r="N63" s="5" t="s">
        <v>25</v>
      </c>
    </row>
    <row r="64" spans="1:14" ht="20.100000000000001" customHeight="1" x14ac:dyDescent="0.3">
      <c r="A64" s="5" t="s">
        <v>1</v>
      </c>
      <c r="C64" s="5" t="str">
        <f>Hilfstabelle!K2</f>
        <v>7.00 - 8.00 Uhr</v>
      </c>
      <c r="F64" s="6"/>
      <c r="K64" s="5">
        <f>Hilfstabelle!$G$3</f>
        <v>3</v>
      </c>
      <c r="L64" s="5">
        <f>Hilfstabelle!$I$5</f>
        <v>22</v>
      </c>
      <c r="M64" s="2" t="b">
        <v>0</v>
      </c>
      <c r="N64" s="5">
        <f>IF(M64,Hilfstabelle!I2*Hilfstabelle!G3,0)</f>
        <v>0</v>
      </c>
    </row>
    <row r="65" spans="1:14" ht="20.100000000000001" customHeight="1" x14ac:dyDescent="0.3">
      <c r="A65" s="5" t="s">
        <v>2</v>
      </c>
      <c r="C65" s="5" t="str">
        <f>Hilfstabelle!K3</f>
        <v>11.30 - 13.15 Uhr inkl. Mittagsverpflegung</v>
      </c>
      <c r="F65" s="6"/>
      <c r="K65" s="5">
        <f>Hilfstabelle!$G$4</f>
        <v>12</v>
      </c>
      <c r="L65" s="5">
        <f>Hilfstabelle!$I$5</f>
        <v>22</v>
      </c>
      <c r="M65" s="2" t="b">
        <v>0</v>
      </c>
      <c r="N65" s="5">
        <f>IF(M65,Hilfstabelle!I2*Hilfstabelle!G4,0)</f>
        <v>0</v>
      </c>
    </row>
    <row r="66" spans="1:14" ht="20.100000000000001" customHeight="1" x14ac:dyDescent="0.3">
      <c r="A66" s="5" t="s">
        <v>3</v>
      </c>
      <c r="C66" s="5" t="str">
        <f>Hilfstabelle!K4</f>
        <v>13.15 - 14.45 Uhr</v>
      </c>
      <c r="F66" s="6"/>
      <c r="K66" s="5">
        <f>Hilfstabelle!$G$5</f>
        <v>4.5</v>
      </c>
      <c r="L66" s="5">
        <f>Hilfstabelle!$I$5</f>
        <v>22</v>
      </c>
      <c r="M66" s="2" t="b">
        <v>0</v>
      </c>
      <c r="N66" s="5">
        <f>IF(M66,Hilfstabelle!I2*Hilfstabelle!G5,0)</f>
        <v>0</v>
      </c>
    </row>
    <row r="67" spans="1:14" ht="20.100000000000001" customHeight="1" x14ac:dyDescent="0.3">
      <c r="A67" s="5" t="s">
        <v>4</v>
      </c>
      <c r="C67" s="5" t="str">
        <f>Hilfstabelle!K5</f>
        <v>14.45 - 15.45 Uhr</v>
      </c>
      <c r="F67" s="6"/>
      <c r="K67" s="5">
        <f>Hilfstabelle!$G$6</f>
        <v>3</v>
      </c>
      <c r="L67" s="5">
        <f>Hilfstabelle!$I$5</f>
        <v>22</v>
      </c>
      <c r="M67" s="2" t="b">
        <v>0</v>
      </c>
      <c r="N67" s="5">
        <f>IF(M67,Hilfstabelle!I2*Hilfstabelle!G6,0)</f>
        <v>0</v>
      </c>
    </row>
    <row r="68" spans="1:14" ht="20.100000000000001" customHeight="1" x14ac:dyDescent="0.3">
      <c r="A68" s="5" t="s">
        <v>5</v>
      </c>
      <c r="C68" s="5" t="str">
        <f>Hilfstabelle!K6</f>
        <v>15.45 - 18.00 Uhr</v>
      </c>
      <c r="F68" s="6"/>
      <c r="K68" s="5">
        <f>Hilfstabelle!$G$7</f>
        <v>6</v>
      </c>
      <c r="L68" s="5">
        <f>Hilfstabelle!$I$5</f>
        <v>22</v>
      </c>
      <c r="M68" s="2" t="b">
        <v>0</v>
      </c>
      <c r="N68" s="5">
        <f>IF(M68,Hilfstabelle!I2*Hilfstabelle!G7,0)</f>
        <v>0</v>
      </c>
    </row>
    <row r="69" spans="1:14" ht="20.100000000000001" customHeight="1" x14ac:dyDescent="0.3"/>
    <row r="70" spans="1:14" ht="20.100000000000001" customHeight="1" x14ac:dyDescent="0.3">
      <c r="F70" s="8">
        <f t="shared" ref="F70:J74" si="11">F57+1</f>
        <v>44434</v>
      </c>
      <c r="G70" s="8">
        <f t="shared" si="11"/>
        <v>44441</v>
      </c>
      <c r="H70" s="8">
        <f t="shared" si="11"/>
        <v>44448</v>
      </c>
      <c r="I70" s="8">
        <f t="shared" si="11"/>
        <v>44455</v>
      </c>
      <c r="J70" s="8">
        <f t="shared" si="11"/>
        <v>44462</v>
      </c>
    </row>
    <row r="71" spans="1:14" ht="20.100000000000001" customHeight="1" x14ac:dyDescent="0.3">
      <c r="F71" s="8">
        <f t="shared" si="11"/>
        <v>44469</v>
      </c>
      <c r="G71" s="9">
        <f t="shared" si="11"/>
        <v>44476</v>
      </c>
      <c r="H71" s="9">
        <f t="shared" si="11"/>
        <v>44483</v>
      </c>
      <c r="I71" s="8">
        <f t="shared" si="11"/>
        <v>44490</v>
      </c>
      <c r="J71" s="8">
        <f t="shared" si="11"/>
        <v>44497</v>
      </c>
    </row>
    <row r="72" spans="1:14" ht="20.100000000000001" customHeight="1" x14ac:dyDescent="0.3">
      <c r="F72" s="8">
        <f t="shared" si="11"/>
        <v>44504</v>
      </c>
      <c r="G72" s="8">
        <f t="shared" si="11"/>
        <v>44511</v>
      </c>
      <c r="H72" s="8">
        <f t="shared" si="11"/>
        <v>44518</v>
      </c>
      <c r="I72" s="8">
        <f t="shared" si="11"/>
        <v>44525</v>
      </c>
      <c r="J72" s="8">
        <f t="shared" si="11"/>
        <v>44532</v>
      </c>
    </row>
    <row r="73" spans="1:14" ht="20.100000000000001" customHeight="1" x14ac:dyDescent="0.3">
      <c r="F73" s="8">
        <f t="shared" si="11"/>
        <v>44539</v>
      </c>
      <c r="G73" s="8">
        <f t="shared" si="11"/>
        <v>44546</v>
      </c>
      <c r="H73" s="9">
        <f t="shared" si="11"/>
        <v>44553</v>
      </c>
      <c r="I73" s="9">
        <f t="shared" si="11"/>
        <v>44560</v>
      </c>
      <c r="J73" s="8">
        <f t="shared" si="11"/>
        <v>44567</v>
      </c>
    </row>
    <row r="74" spans="1:14" ht="20.100000000000001" customHeight="1" x14ac:dyDescent="0.3">
      <c r="F74" s="8">
        <f t="shared" si="11"/>
        <v>44574</v>
      </c>
      <c r="G74" s="8">
        <f t="shared" si="11"/>
        <v>44581</v>
      </c>
      <c r="H74" s="8">
        <f t="shared" si="11"/>
        <v>44588</v>
      </c>
      <c r="I74" s="8">
        <f t="shared" si="11"/>
        <v>44595</v>
      </c>
      <c r="J74" s="8">
        <f t="shared" si="11"/>
        <v>44602</v>
      </c>
    </row>
    <row r="75" spans="1:14" ht="20.100000000000001" customHeight="1" x14ac:dyDescent="0.3">
      <c r="F75" s="8">
        <f>F62+1</f>
        <v>44609</v>
      </c>
    </row>
    <row r="76" spans="1:14" ht="20.100000000000001" customHeight="1" x14ac:dyDescent="0.3">
      <c r="A76" s="5" t="s">
        <v>22</v>
      </c>
      <c r="K76" s="5" t="s">
        <v>27</v>
      </c>
      <c r="L76" s="5" t="s">
        <v>26</v>
      </c>
      <c r="N76" s="5" t="s">
        <v>25</v>
      </c>
    </row>
    <row r="77" spans="1:14" ht="20.100000000000001" customHeight="1" x14ac:dyDescent="0.3">
      <c r="A77" s="5" t="s">
        <v>1</v>
      </c>
      <c r="C77" s="5" t="str">
        <f>Hilfstabelle!K2</f>
        <v>7.00 - 8.00 Uhr</v>
      </c>
      <c r="F77" s="6"/>
      <c r="K77" s="5">
        <f>Hilfstabelle!$G$3</f>
        <v>3</v>
      </c>
      <c r="L77" s="5">
        <f>Hilfstabelle!$I$6</f>
        <v>22</v>
      </c>
      <c r="M77" s="2" t="b">
        <v>0</v>
      </c>
      <c r="N77" s="5">
        <f>IF(M77,Hilfstabelle!I2*Hilfstabelle!G3,0)</f>
        <v>0</v>
      </c>
    </row>
    <row r="78" spans="1:14" ht="20.100000000000001" customHeight="1" x14ac:dyDescent="0.3">
      <c r="A78" s="5" t="s">
        <v>2</v>
      </c>
      <c r="C78" s="5" t="str">
        <f>Hilfstabelle!K3</f>
        <v>11.30 - 13.15 Uhr inkl. Mittagsverpflegung</v>
      </c>
      <c r="F78" s="6"/>
      <c r="K78" s="5">
        <f>Hilfstabelle!$G$4</f>
        <v>12</v>
      </c>
      <c r="L78" s="5">
        <f>Hilfstabelle!$I$6</f>
        <v>22</v>
      </c>
      <c r="M78" s="2" t="b">
        <v>0</v>
      </c>
      <c r="N78" s="5">
        <f>IF(M78,Hilfstabelle!I2*Hilfstabelle!G4,0)</f>
        <v>0</v>
      </c>
    </row>
    <row r="79" spans="1:14" ht="20.100000000000001" customHeight="1" x14ac:dyDescent="0.3">
      <c r="A79" s="5" t="s">
        <v>3</v>
      </c>
      <c r="C79" s="5" t="str">
        <f>Hilfstabelle!K4</f>
        <v>13.15 - 14.45 Uhr</v>
      </c>
      <c r="F79" s="6"/>
      <c r="K79" s="5">
        <f>Hilfstabelle!$G$5</f>
        <v>4.5</v>
      </c>
      <c r="L79" s="5">
        <f>Hilfstabelle!$I$6</f>
        <v>22</v>
      </c>
      <c r="M79" s="2" t="b">
        <v>0</v>
      </c>
      <c r="N79" s="5">
        <f>IF(M79,Hilfstabelle!I2*Hilfstabelle!G5,0)</f>
        <v>0</v>
      </c>
    </row>
    <row r="80" spans="1:14" ht="20.100000000000001" customHeight="1" x14ac:dyDescent="0.3">
      <c r="A80" s="5" t="s">
        <v>4</v>
      </c>
      <c r="C80" s="5" t="str">
        <f>Hilfstabelle!K5</f>
        <v>14.45 - 15.45 Uhr</v>
      </c>
      <c r="F80" s="6"/>
      <c r="K80" s="5">
        <f>Hilfstabelle!$G$6</f>
        <v>3</v>
      </c>
      <c r="L80" s="5">
        <f>Hilfstabelle!$I$6</f>
        <v>22</v>
      </c>
      <c r="M80" s="2" t="b">
        <v>0</v>
      </c>
      <c r="N80" s="5">
        <f>IF(M80,Hilfstabelle!I2*Hilfstabelle!G6,0)</f>
        <v>0</v>
      </c>
    </row>
    <row r="81" spans="1:14" ht="20.100000000000001" customHeight="1" x14ac:dyDescent="0.3">
      <c r="A81" s="5" t="s">
        <v>5</v>
      </c>
      <c r="C81" s="5" t="str">
        <f>Hilfstabelle!K6</f>
        <v>15.45 - 18.00 Uhr</v>
      </c>
      <c r="F81" s="6"/>
      <c r="K81" s="5">
        <f>Hilfstabelle!$G$7</f>
        <v>6</v>
      </c>
      <c r="L81" s="5">
        <f>Hilfstabelle!$I$6</f>
        <v>22</v>
      </c>
      <c r="M81" s="2" t="b">
        <v>0</v>
      </c>
      <c r="N81" s="5">
        <f>IF(M81,Hilfstabelle!I2*Hilfstabelle!G7,0)</f>
        <v>0</v>
      </c>
    </row>
    <row r="82" spans="1:14" ht="20.100000000000001" customHeight="1" x14ac:dyDescent="0.3">
      <c r="N82" s="5">
        <f>SUM(N22:N81)</f>
        <v>0</v>
      </c>
    </row>
    <row r="83" spans="1:14" ht="20.100000000000001" customHeight="1" x14ac:dyDescent="0.3">
      <c r="F83" s="8">
        <f>F70+1</f>
        <v>44435</v>
      </c>
      <c r="G83" s="8">
        <f t="shared" ref="G83:J83" si="12">G70+1</f>
        <v>44442</v>
      </c>
      <c r="H83" s="8">
        <f t="shared" si="12"/>
        <v>44449</v>
      </c>
      <c r="I83" s="8">
        <f t="shared" si="12"/>
        <v>44456</v>
      </c>
      <c r="J83" s="8">
        <f t="shared" si="12"/>
        <v>44463</v>
      </c>
    </row>
    <row r="84" spans="1:14" ht="20.100000000000001" customHeight="1" x14ac:dyDescent="0.3">
      <c r="F84" s="8">
        <f t="shared" ref="F84:I84" si="13">F71+1</f>
        <v>44470</v>
      </c>
      <c r="G84" s="9">
        <f t="shared" si="13"/>
        <v>44477</v>
      </c>
      <c r="H84" s="9">
        <f t="shared" si="13"/>
        <v>44484</v>
      </c>
      <c r="I84" s="8">
        <f t="shared" si="13"/>
        <v>44491</v>
      </c>
      <c r="J84" s="8">
        <f t="shared" ref="J84" si="14">J71+1</f>
        <v>44498</v>
      </c>
    </row>
    <row r="85" spans="1:14" ht="20.100000000000001" customHeight="1" x14ac:dyDescent="0.3">
      <c r="F85" s="8">
        <f t="shared" ref="F85:I85" si="15">F72+1</f>
        <v>44505</v>
      </c>
      <c r="G85" s="8">
        <f t="shared" si="15"/>
        <v>44512</v>
      </c>
      <c r="H85" s="8">
        <f t="shared" si="15"/>
        <v>44519</v>
      </c>
      <c r="I85" s="8">
        <f t="shared" si="15"/>
        <v>44526</v>
      </c>
      <c r="J85" s="8">
        <f t="shared" ref="J85" si="16">J72+1</f>
        <v>44533</v>
      </c>
    </row>
    <row r="86" spans="1:14" ht="20.100000000000001" customHeight="1" x14ac:dyDescent="0.3">
      <c r="F86" s="8">
        <f t="shared" ref="F86:I86" si="17">F73+1</f>
        <v>44540</v>
      </c>
      <c r="G86" s="8">
        <f t="shared" si="17"/>
        <v>44547</v>
      </c>
      <c r="H86" s="9">
        <f t="shared" si="17"/>
        <v>44554</v>
      </c>
      <c r="I86" s="9">
        <f t="shared" si="17"/>
        <v>44561</v>
      </c>
      <c r="J86" s="8">
        <f t="shared" ref="J86" si="18">J73+1</f>
        <v>44568</v>
      </c>
    </row>
    <row r="87" spans="1:14" ht="20.100000000000001" customHeight="1" x14ac:dyDescent="0.3">
      <c r="F87" s="8">
        <f t="shared" ref="F87:I87" si="19">F74+1</f>
        <v>44575</v>
      </c>
      <c r="G87" s="8">
        <f t="shared" si="19"/>
        <v>44582</v>
      </c>
      <c r="H87" s="8">
        <f t="shared" si="19"/>
        <v>44589</v>
      </c>
      <c r="I87" s="8">
        <f t="shared" si="19"/>
        <v>44596</v>
      </c>
      <c r="J87" s="8">
        <f t="shared" ref="J87" si="20">J74+1</f>
        <v>44603</v>
      </c>
    </row>
    <row r="88" spans="1:14" ht="20.100000000000001" customHeight="1" x14ac:dyDescent="0.3">
      <c r="F88" s="8">
        <f>F75+1</f>
        <v>44610</v>
      </c>
    </row>
  </sheetData>
  <sheetProtection algorithmName="SHA-512" hashValue="Y86b09UKozo7zK1lJ6FMfAYlUfI4+OrWVyjkuAZ1V2Lo79tYvcZRga6g5oRJHFX+aVCHlIIhzUhdDC53OSkdog==" saltValue="ALPmAVMow+W4HpJsWTAGPg==" spinCount="100000" sheet="1" selectLockedCells="1"/>
  <mergeCells count="12">
    <mergeCell ref="I7:J7"/>
    <mergeCell ref="D17:E17"/>
    <mergeCell ref="B9:D9"/>
    <mergeCell ref="B10:D10"/>
    <mergeCell ref="G9:H9"/>
    <mergeCell ref="G10:H10"/>
    <mergeCell ref="G13:H13"/>
    <mergeCell ref="G14:H14"/>
    <mergeCell ref="G15:H15"/>
    <mergeCell ref="B12:D12"/>
    <mergeCell ref="B13:D13"/>
    <mergeCell ref="B15:D15"/>
  </mergeCells>
  <phoneticPr fontId="1" type="noConversion"/>
  <dataValidations count="1">
    <dataValidation type="list" allowBlank="1" showInputMessage="1" showErrorMessage="1" sqref="I7" xr:uid="{F978F315-0C7F-4840-9490-902A135F2C35}">
      <formula1>"0-30000,30001-50000,50001-70000,70001-90000,90001-"</formula1>
    </dataValidation>
  </dataValidations>
  <pageMargins left="0.7" right="0.7" top="0.78740157499999996" bottom="0.78740157499999996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236220</xdr:colOff>
                    <xdr:row>21</xdr:row>
                    <xdr:rowOff>190500</xdr:rowOff>
                  </from>
                  <to>
                    <xdr:col>5</xdr:col>
                    <xdr:colOff>541020</xdr:colOff>
                    <xdr:row>23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236220</xdr:colOff>
                    <xdr:row>22</xdr:row>
                    <xdr:rowOff>190500</xdr:rowOff>
                  </from>
                  <to>
                    <xdr:col>5</xdr:col>
                    <xdr:colOff>541020</xdr:colOff>
                    <xdr:row>24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236220</xdr:colOff>
                    <xdr:row>24</xdr:row>
                    <xdr:rowOff>190500</xdr:rowOff>
                  </from>
                  <to>
                    <xdr:col>5</xdr:col>
                    <xdr:colOff>541020</xdr:colOff>
                    <xdr:row>26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5</xdr:col>
                    <xdr:colOff>236220</xdr:colOff>
                    <xdr:row>25</xdr:row>
                    <xdr:rowOff>190500</xdr:rowOff>
                  </from>
                  <to>
                    <xdr:col>5</xdr:col>
                    <xdr:colOff>541020</xdr:colOff>
                    <xdr:row>27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5</xdr:col>
                    <xdr:colOff>236220</xdr:colOff>
                    <xdr:row>23</xdr:row>
                    <xdr:rowOff>190500</xdr:rowOff>
                  </from>
                  <to>
                    <xdr:col>5</xdr:col>
                    <xdr:colOff>541020</xdr:colOff>
                    <xdr:row>25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5</xdr:col>
                    <xdr:colOff>236220</xdr:colOff>
                    <xdr:row>26</xdr:row>
                    <xdr:rowOff>190500</xdr:rowOff>
                  </from>
                  <to>
                    <xdr:col>5</xdr:col>
                    <xdr:colOff>541020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5</xdr:col>
                    <xdr:colOff>236220</xdr:colOff>
                    <xdr:row>35</xdr:row>
                    <xdr:rowOff>190500</xdr:rowOff>
                  </from>
                  <to>
                    <xdr:col>5</xdr:col>
                    <xdr:colOff>541020</xdr:colOff>
                    <xdr:row>37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5</xdr:col>
                    <xdr:colOff>236220</xdr:colOff>
                    <xdr:row>36</xdr:row>
                    <xdr:rowOff>190500</xdr:rowOff>
                  </from>
                  <to>
                    <xdr:col>5</xdr:col>
                    <xdr:colOff>541020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5</xdr:col>
                    <xdr:colOff>236220</xdr:colOff>
                    <xdr:row>38</xdr:row>
                    <xdr:rowOff>190500</xdr:rowOff>
                  </from>
                  <to>
                    <xdr:col>5</xdr:col>
                    <xdr:colOff>541020</xdr:colOff>
                    <xdr:row>40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5</xdr:col>
                    <xdr:colOff>236220</xdr:colOff>
                    <xdr:row>39</xdr:row>
                    <xdr:rowOff>190500</xdr:rowOff>
                  </from>
                  <to>
                    <xdr:col>5</xdr:col>
                    <xdr:colOff>541020</xdr:colOff>
                    <xdr:row>41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5</xdr:col>
                    <xdr:colOff>236220</xdr:colOff>
                    <xdr:row>37</xdr:row>
                    <xdr:rowOff>190500</xdr:rowOff>
                  </from>
                  <to>
                    <xdr:col>5</xdr:col>
                    <xdr:colOff>541020</xdr:colOff>
                    <xdr:row>39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5</xdr:col>
                    <xdr:colOff>236220</xdr:colOff>
                    <xdr:row>40</xdr:row>
                    <xdr:rowOff>190500</xdr:rowOff>
                  </from>
                  <to>
                    <xdr:col>5</xdr:col>
                    <xdr:colOff>541020</xdr:colOff>
                    <xdr:row>42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</xdr:col>
                    <xdr:colOff>236220</xdr:colOff>
                    <xdr:row>49</xdr:row>
                    <xdr:rowOff>190500</xdr:rowOff>
                  </from>
                  <to>
                    <xdr:col>5</xdr:col>
                    <xdr:colOff>541020</xdr:colOff>
                    <xdr:row>51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5</xdr:col>
                    <xdr:colOff>236220</xdr:colOff>
                    <xdr:row>50</xdr:row>
                    <xdr:rowOff>190500</xdr:rowOff>
                  </from>
                  <to>
                    <xdr:col>5</xdr:col>
                    <xdr:colOff>541020</xdr:colOff>
                    <xdr:row>52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5</xdr:col>
                    <xdr:colOff>236220</xdr:colOff>
                    <xdr:row>52</xdr:row>
                    <xdr:rowOff>190500</xdr:rowOff>
                  </from>
                  <to>
                    <xdr:col>5</xdr:col>
                    <xdr:colOff>541020</xdr:colOff>
                    <xdr:row>54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236220</xdr:colOff>
                    <xdr:row>53</xdr:row>
                    <xdr:rowOff>190500</xdr:rowOff>
                  </from>
                  <to>
                    <xdr:col>5</xdr:col>
                    <xdr:colOff>541020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5</xdr:col>
                    <xdr:colOff>236220</xdr:colOff>
                    <xdr:row>51</xdr:row>
                    <xdr:rowOff>190500</xdr:rowOff>
                  </from>
                  <to>
                    <xdr:col>5</xdr:col>
                    <xdr:colOff>541020</xdr:colOff>
                    <xdr:row>53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5</xdr:col>
                    <xdr:colOff>236220</xdr:colOff>
                    <xdr:row>63</xdr:row>
                    <xdr:rowOff>0</xdr:rowOff>
                  </from>
                  <to>
                    <xdr:col>5</xdr:col>
                    <xdr:colOff>541020</xdr:colOff>
                    <xdr:row>64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5</xdr:col>
                    <xdr:colOff>236220</xdr:colOff>
                    <xdr:row>63</xdr:row>
                    <xdr:rowOff>236220</xdr:rowOff>
                  </from>
                  <to>
                    <xdr:col>5</xdr:col>
                    <xdr:colOff>541020</xdr:colOff>
                    <xdr:row>65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5</xdr:col>
                    <xdr:colOff>236220</xdr:colOff>
                    <xdr:row>65</xdr:row>
                    <xdr:rowOff>220980</xdr:rowOff>
                  </from>
                  <to>
                    <xdr:col>5</xdr:col>
                    <xdr:colOff>541020</xdr:colOff>
                    <xdr:row>67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5</xdr:col>
                    <xdr:colOff>236220</xdr:colOff>
                    <xdr:row>66</xdr:row>
                    <xdr:rowOff>213360</xdr:rowOff>
                  </from>
                  <to>
                    <xdr:col>5</xdr:col>
                    <xdr:colOff>541020</xdr:colOff>
                    <xdr:row>68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5</xdr:col>
                    <xdr:colOff>236220</xdr:colOff>
                    <xdr:row>64</xdr:row>
                    <xdr:rowOff>228600</xdr:rowOff>
                  </from>
                  <to>
                    <xdr:col>5</xdr:col>
                    <xdr:colOff>541020</xdr:colOff>
                    <xdr:row>66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5</xdr:col>
                    <xdr:colOff>236220</xdr:colOff>
                    <xdr:row>76</xdr:row>
                    <xdr:rowOff>0</xdr:rowOff>
                  </from>
                  <to>
                    <xdr:col>5</xdr:col>
                    <xdr:colOff>541020</xdr:colOff>
                    <xdr:row>77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5</xdr:col>
                    <xdr:colOff>236220</xdr:colOff>
                    <xdr:row>76</xdr:row>
                    <xdr:rowOff>236220</xdr:rowOff>
                  </from>
                  <to>
                    <xdr:col>5</xdr:col>
                    <xdr:colOff>541020</xdr:colOff>
                    <xdr:row>78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5</xdr:col>
                    <xdr:colOff>236220</xdr:colOff>
                    <xdr:row>78</xdr:row>
                    <xdr:rowOff>220980</xdr:rowOff>
                  </from>
                  <to>
                    <xdr:col>5</xdr:col>
                    <xdr:colOff>541020</xdr:colOff>
                    <xdr:row>80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5</xdr:col>
                    <xdr:colOff>236220</xdr:colOff>
                    <xdr:row>79</xdr:row>
                    <xdr:rowOff>213360</xdr:rowOff>
                  </from>
                  <to>
                    <xdr:col>5</xdr:col>
                    <xdr:colOff>541020</xdr:colOff>
                    <xdr:row>81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5</xdr:col>
                    <xdr:colOff>236220</xdr:colOff>
                    <xdr:row>77</xdr:row>
                    <xdr:rowOff>228600</xdr:rowOff>
                  </from>
                  <to>
                    <xdr:col>5</xdr:col>
                    <xdr:colOff>541020</xdr:colOff>
                    <xdr:row>79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57AE-37A8-43D3-A723-2CF7C85C6FF5}">
  <sheetPr codeName="Tabelle2"/>
  <dimension ref="A2:L8"/>
  <sheetViews>
    <sheetView workbookViewId="0">
      <selection activeCell="L8" sqref="L8"/>
    </sheetView>
  </sheetViews>
  <sheetFormatPr baseColWidth="10" defaultRowHeight="14.4" x14ac:dyDescent="0.3"/>
  <cols>
    <col min="1" max="1" width="3.5546875" bestFit="1" customWidth="1"/>
    <col min="2" max="5" width="6" bestFit="1" customWidth="1"/>
    <col min="6" max="6" width="14" bestFit="1" customWidth="1"/>
    <col min="7" max="7" width="10.5546875" bestFit="1" customWidth="1"/>
    <col min="8" max="8" width="11.109375" bestFit="1" customWidth="1"/>
    <col min="9" max="9" width="3" bestFit="1" customWidth="1"/>
  </cols>
  <sheetData>
    <row r="2" spans="1:12" x14ac:dyDescent="0.3">
      <c r="A2" t="s">
        <v>45</v>
      </c>
      <c r="B2">
        <v>30000</v>
      </c>
      <c r="C2">
        <v>50000</v>
      </c>
      <c r="D2">
        <v>70000</v>
      </c>
      <c r="E2">
        <v>90000</v>
      </c>
      <c r="F2" t="s">
        <v>24</v>
      </c>
      <c r="G2" t="s">
        <v>23</v>
      </c>
      <c r="H2" t="s">
        <v>0</v>
      </c>
      <c r="I2">
        <v>21</v>
      </c>
      <c r="J2" t="s">
        <v>28</v>
      </c>
      <c r="K2" t="s">
        <v>40</v>
      </c>
      <c r="L2" s="5" t="s">
        <v>52</v>
      </c>
    </row>
    <row r="3" spans="1:12" x14ac:dyDescent="0.3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f>IF(Anmeldung!$I$7="0-30000",B3,IF(Anmeldung!$I$7="30001-50000",C3,IF(Anmeldung!$I$7="50001-70000",D3,IF(Anmeldung!$I$7="70001-90000",E3,IF(Anmeldung!$I$7="90001-",F3,"0")))))</f>
        <v>3</v>
      </c>
      <c r="H3" t="s">
        <v>19</v>
      </c>
      <c r="I3">
        <v>22</v>
      </c>
      <c r="J3" s="1">
        <v>44431</v>
      </c>
      <c r="K3" t="s">
        <v>41</v>
      </c>
      <c r="L3" s="10">
        <v>44362</v>
      </c>
    </row>
    <row r="4" spans="1:12" x14ac:dyDescent="0.3">
      <c r="A4">
        <v>2</v>
      </c>
      <c r="B4">
        <v>10</v>
      </c>
      <c r="C4">
        <v>12</v>
      </c>
      <c r="D4">
        <v>15</v>
      </c>
      <c r="E4">
        <v>17</v>
      </c>
      <c r="F4">
        <v>19</v>
      </c>
      <c r="G4">
        <f>IF(Anmeldung!$I$7="0-30000",B4,IF(Anmeldung!$I$7="30001-50000",C4,IF(Anmeldung!$I$7="50001-70000",D4,IF(Anmeldung!$I$7="70001-90000",E4,IF(Anmeldung!$I$7="90001-",F4,"0")))))</f>
        <v>12</v>
      </c>
      <c r="H4" t="s">
        <v>20</v>
      </c>
      <c r="I4">
        <v>21</v>
      </c>
      <c r="K4" t="s">
        <v>42</v>
      </c>
    </row>
    <row r="5" spans="1:12" x14ac:dyDescent="0.3">
      <c r="A5">
        <v>3</v>
      </c>
      <c r="B5">
        <v>3</v>
      </c>
      <c r="C5">
        <v>4.5</v>
      </c>
      <c r="D5">
        <v>6</v>
      </c>
      <c r="E5">
        <v>7.5</v>
      </c>
      <c r="F5">
        <v>9</v>
      </c>
      <c r="G5">
        <f>IF(Anmeldung!$I$7="0-30000",B5,IF(Anmeldung!$I$7="30001-50000",C5,IF(Anmeldung!$I$7="50001-70000",D5,IF(Anmeldung!$I$7="70001-90000",E5,IF(Anmeldung!$I$7="90001-",F5,"0")))))</f>
        <v>4.5</v>
      </c>
      <c r="H5" t="s">
        <v>21</v>
      </c>
      <c r="I5">
        <v>22</v>
      </c>
      <c r="K5" t="s">
        <v>43</v>
      </c>
    </row>
    <row r="6" spans="1:12" x14ac:dyDescent="0.3">
      <c r="A6">
        <v>4</v>
      </c>
      <c r="B6">
        <v>2</v>
      </c>
      <c r="C6">
        <v>3</v>
      </c>
      <c r="D6">
        <v>4</v>
      </c>
      <c r="E6">
        <v>5</v>
      </c>
      <c r="F6">
        <v>6</v>
      </c>
      <c r="G6">
        <f>IF(Anmeldung!$I$7="0-30000",B6,IF(Anmeldung!$I$7="30001-50000",C6,IF(Anmeldung!$I$7="50001-70000",D6,IF(Anmeldung!$I$7="70001-90000",E6,IF(Anmeldung!$I$7="90001-",F6,"0")))))</f>
        <v>3</v>
      </c>
      <c r="H6" t="s">
        <v>22</v>
      </c>
      <c r="I6">
        <v>22</v>
      </c>
      <c r="K6" t="s">
        <v>44</v>
      </c>
    </row>
    <row r="7" spans="1:12" x14ac:dyDescent="0.3">
      <c r="A7">
        <v>5</v>
      </c>
      <c r="B7">
        <v>4</v>
      </c>
      <c r="C7">
        <v>6</v>
      </c>
      <c r="D7">
        <v>8</v>
      </c>
      <c r="E7">
        <v>10</v>
      </c>
      <c r="F7">
        <v>12</v>
      </c>
      <c r="G7">
        <f>IF(Anmeldung!$I$7="0-30000",B7,IF(Anmeldung!$I$7="30001-50000",C7,IF(Anmeldung!$I$7="50001-70000",D7,IF(Anmeldung!$I$7="70001-90000",E7,IF(Anmeldung!$I$7="90001-",F7,"0")))))</f>
        <v>6</v>
      </c>
    </row>
    <row r="8" spans="1:12" x14ac:dyDescent="0.3">
      <c r="A8" t="s">
        <v>18</v>
      </c>
      <c r="B8">
        <v>5</v>
      </c>
      <c r="C8">
        <v>6</v>
      </c>
      <c r="D8">
        <v>8</v>
      </c>
      <c r="E8">
        <v>10</v>
      </c>
      <c r="F8">
        <v>12</v>
      </c>
      <c r="G8">
        <f>IF(Anmeldung!$I$7="0-30000",B8,IF(Anmeldung!$I$7="30001-50000",C8,IF(Anmeldung!$I$7="50001-70000",D8,IF(Anmeldung!$I$7="70001-90000",E8,IF(Anmeldung!$I$7="90001-",F8,"0")))))</f>
        <v>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9E4DB-CD91-4FE6-A329-28187ACDF6E5}">
  <dimension ref="A1:N34"/>
  <sheetViews>
    <sheetView workbookViewId="0">
      <selection activeCell="D2" sqref="D2"/>
    </sheetView>
  </sheetViews>
  <sheetFormatPr baseColWidth="10" defaultRowHeight="14.4" x14ac:dyDescent="0.3"/>
  <cols>
    <col min="2" max="6" width="3.88671875" customWidth="1"/>
  </cols>
  <sheetData>
    <row r="1" spans="1:14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 t="str">
        <f>Anmeldung!G7</f>
        <v>Steuerbares Einkommen</v>
      </c>
      <c r="M1" s="15"/>
      <c r="N1" s="16" t="str">
        <f>Anmeldung!I7</f>
        <v>30001-50000</v>
      </c>
    </row>
    <row r="2" spans="1:14" x14ac:dyDescent="0.3">
      <c r="A2" s="1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8"/>
    </row>
    <row r="3" spans="1:14" ht="15" thickBot="1" x14ac:dyDescent="0.35">
      <c r="A3" s="17"/>
      <c r="B3" s="13"/>
      <c r="C3" s="13"/>
      <c r="D3" s="13"/>
      <c r="E3" s="13"/>
      <c r="F3" s="13"/>
      <c r="G3" s="13"/>
      <c r="H3" s="13" t="str">
        <f>Anmeldung!A9</f>
        <v>Name</v>
      </c>
      <c r="I3" s="19">
        <f>Anmeldung!B9</f>
        <v>0</v>
      </c>
      <c r="J3" s="13"/>
      <c r="K3" s="13"/>
      <c r="L3" s="13"/>
      <c r="M3" s="13" t="str">
        <f>Anmeldung!F9</f>
        <v>Geb. Datum</v>
      </c>
      <c r="N3" s="20">
        <f>Anmeldung!G9</f>
        <v>0</v>
      </c>
    </row>
    <row r="4" spans="1:14" x14ac:dyDescent="0.3">
      <c r="A4" s="29"/>
      <c r="B4" s="30" t="s">
        <v>29</v>
      </c>
      <c r="C4" s="30" t="s">
        <v>30</v>
      </c>
      <c r="D4" s="30" t="s">
        <v>31</v>
      </c>
      <c r="E4" s="30" t="s">
        <v>32</v>
      </c>
      <c r="F4" s="31" t="s">
        <v>33</v>
      </c>
      <c r="G4" s="13"/>
      <c r="H4" s="13" t="str">
        <f>Anmeldung!A10</f>
        <v>Vorname</v>
      </c>
      <c r="I4" s="19">
        <f>Anmeldung!B10</f>
        <v>0</v>
      </c>
      <c r="J4" s="13"/>
      <c r="K4" s="13"/>
      <c r="L4" s="13"/>
      <c r="M4" s="13" t="str">
        <f>Anmeldung!F10</f>
        <v>Klasse</v>
      </c>
      <c r="N4" s="18">
        <f>Anmeldung!G10</f>
        <v>0</v>
      </c>
    </row>
    <row r="5" spans="1:14" x14ac:dyDescent="0.3">
      <c r="A5" s="32" t="s">
        <v>34</v>
      </c>
      <c r="B5" s="28" t="b">
        <f>Anmeldung!M23</f>
        <v>0</v>
      </c>
      <c r="C5" s="28" t="b">
        <f>Anmeldung!M37</f>
        <v>0</v>
      </c>
      <c r="D5" s="28" t="b">
        <f>Anmeldung!M51</f>
        <v>0</v>
      </c>
      <c r="E5" s="28" t="b">
        <f>Anmeldung!M64</f>
        <v>0</v>
      </c>
      <c r="F5" s="33" t="b">
        <f>Anmeldung!M77</f>
        <v>0</v>
      </c>
      <c r="G5" s="13"/>
      <c r="H5" s="13"/>
      <c r="I5" s="19"/>
      <c r="J5" s="13"/>
      <c r="K5" s="13"/>
      <c r="L5" s="13"/>
      <c r="M5" s="13"/>
      <c r="N5" s="18"/>
    </row>
    <row r="6" spans="1:14" x14ac:dyDescent="0.3">
      <c r="A6" s="32" t="s">
        <v>35</v>
      </c>
      <c r="B6" s="28" t="b">
        <f>Anmeldung!M24</f>
        <v>0</v>
      </c>
      <c r="C6" s="28" t="b">
        <f>Anmeldung!M38</f>
        <v>0</v>
      </c>
      <c r="D6" s="28" t="b">
        <f>Anmeldung!M52</f>
        <v>0</v>
      </c>
      <c r="E6" s="28" t="b">
        <f>Anmeldung!M65</f>
        <v>0</v>
      </c>
      <c r="F6" s="33" t="b">
        <f>Anmeldung!M78</f>
        <v>0</v>
      </c>
      <c r="G6" s="13"/>
      <c r="H6" s="13" t="str">
        <f>Anmeldung!A12</f>
        <v>Eltern</v>
      </c>
      <c r="I6" s="19">
        <f>Anmeldung!B12</f>
        <v>0</v>
      </c>
      <c r="J6" s="13"/>
      <c r="K6" s="13"/>
      <c r="L6" s="13"/>
      <c r="M6" s="13"/>
      <c r="N6" s="18"/>
    </row>
    <row r="7" spans="1:14" x14ac:dyDescent="0.3">
      <c r="A7" s="32" t="s">
        <v>36</v>
      </c>
      <c r="B7" s="28" t="b">
        <f>Anmeldung!M25</f>
        <v>0</v>
      </c>
      <c r="C7" s="28" t="b">
        <f>Anmeldung!M39</f>
        <v>0</v>
      </c>
      <c r="D7" s="28" t="b">
        <f>Anmeldung!M53</f>
        <v>0</v>
      </c>
      <c r="E7" s="28" t="b">
        <f>Anmeldung!M66</f>
        <v>0</v>
      </c>
      <c r="F7" s="33" t="b">
        <f>Anmeldung!M79</f>
        <v>0</v>
      </c>
      <c r="G7" s="13"/>
      <c r="H7" s="13" t="str">
        <f>Anmeldung!A13</f>
        <v>Strasse</v>
      </c>
      <c r="I7" s="19">
        <f>Anmeldung!B13</f>
        <v>0</v>
      </c>
      <c r="J7" s="13"/>
      <c r="K7" s="13"/>
      <c r="L7" s="13"/>
      <c r="M7" s="13" t="str">
        <f>Anmeldung!F13</f>
        <v>Festnetz</v>
      </c>
      <c r="N7" s="18">
        <f>Anmeldung!G13</f>
        <v>0</v>
      </c>
    </row>
    <row r="8" spans="1:14" x14ac:dyDescent="0.3">
      <c r="A8" s="32" t="s">
        <v>37</v>
      </c>
      <c r="B8" s="28" t="b">
        <f>Anmeldung!M26</f>
        <v>0</v>
      </c>
      <c r="C8" s="28" t="b">
        <f>Anmeldung!M40</f>
        <v>0</v>
      </c>
      <c r="D8" s="28" t="b">
        <f>Anmeldung!M54</f>
        <v>0</v>
      </c>
      <c r="E8" s="28" t="b">
        <f>Anmeldung!M67</f>
        <v>0</v>
      </c>
      <c r="F8" s="33" t="b">
        <f>Anmeldung!M80</f>
        <v>0</v>
      </c>
      <c r="G8" s="13"/>
      <c r="H8" s="13" t="str">
        <f>Anmeldung!A14</f>
        <v>PLZ</v>
      </c>
      <c r="I8" s="19">
        <f>Anmeldung!B14</f>
        <v>0</v>
      </c>
      <c r="J8" s="13"/>
      <c r="K8" s="13"/>
      <c r="L8" s="13"/>
      <c r="M8" s="13" t="str">
        <f>Anmeldung!F14</f>
        <v>Natel 1</v>
      </c>
      <c r="N8" s="18">
        <f>Anmeldung!G14</f>
        <v>0</v>
      </c>
    </row>
    <row r="9" spans="1:14" ht="15" thickBot="1" x14ac:dyDescent="0.35">
      <c r="A9" s="32" t="s">
        <v>38</v>
      </c>
      <c r="B9" s="28" t="b">
        <f>Anmeldung!M27</f>
        <v>0</v>
      </c>
      <c r="C9" s="28" t="b">
        <f>Anmeldung!M41</f>
        <v>0</v>
      </c>
      <c r="D9" s="35" t="b">
        <f>Anmeldung!M55</f>
        <v>0</v>
      </c>
      <c r="E9" s="35" t="b">
        <f>Anmeldung!M68</f>
        <v>0</v>
      </c>
      <c r="F9" s="36" t="b">
        <f>Anmeldung!M81</f>
        <v>0</v>
      </c>
      <c r="G9" s="13"/>
      <c r="H9" s="13" t="str">
        <f>Anmeldung!A15</f>
        <v>Ort</v>
      </c>
      <c r="I9" s="19">
        <f>Anmeldung!B15</f>
        <v>0</v>
      </c>
      <c r="J9" s="13"/>
      <c r="K9" s="13"/>
      <c r="L9" s="13"/>
      <c r="M9" s="13" t="str">
        <f>Anmeldung!F15</f>
        <v>Natel 2</v>
      </c>
      <c r="N9" s="18">
        <f>Anmeldung!G15</f>
        <v>0</v>
      </c>
    </row>
    <row r="10" spans="1:14" ht="15" thickBot="1" x14ac:dyDescent="0.35">
      <c r="A10" s="34" t="s">
        <v>39</v>
      </c>
      <c r="B10" s="35" t="b">
        <f>Anmeldung!M28</f>
        <v>0</v>
      </c>
      <c r="C10" s="35" t="b">
        <f>Anmeldung!M42</f>
        <v>0</v>
      </c>
      <c r="D10" s="38"/>
      <c r="E10" s="21"/>
      <c r="F10" s="21"/>
      <c r="G10" s="13"/>
      <c r="H10" s="13"/>
      <c r="I10" s="13"/>
      <c r="J10" s="13"/>
      <c r="K10" s="13"/>
      <c r="L10" s="13"/>
      <c r="M10" s="13"/>
      <c r="N10" s="18"/>
    </row>
    <row r="11" spans="1:14" x14ac:dyDescent="0.3">
      <c r="A11" s="17"/>
      <c r="B11" s="13"/>
      <c r="C11" s="13"/>
      <c r="D11" s="13"/>
      <c r="E11" s="13"/>
      <c r="F11" s="13"/>
      <c r="G11" s="13"/>
      <c r="H11" s="13" t="str">
        <f>Anmeldung!A17</f>
        <v>Telefonnummer bei einem Notfall</v>
      </c>
      <c r="I11" s="13"/>
      <c r="J11" s="13"/>
      <c r="K11" s="13">
        <f>Anmeldung!D17</f>
        <v>0</v>
      </c>
      <c r="L11" s="13"/>
      <c r="M11" s="13"/>
      <c r="N11" s="18"/>
    </row>
    <row r="12" spans="1:14" x14ac:dyDescent="0.3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8"/>
    </row>
    <row r="13" spans="1:14" x14ac:dyDescent="0.3">
      <c r="A13" s="17"/>
      <c r="B13" s="13"/>
      <c r="C13" s="13"/>
      <c r="D13" s="13"/>
      <c r="E13" s="13"/>
      <c r="F13" s="13"/>
      <c r="G13" s="13"/>
      <c r="H13" s="13" t="str">
        <f>Anmeldung!A19</f>
        <v>Anmeldeperiode</v>
      </c>
      <c r="I13" s="13"/>
      <c r="J13" s="13"/>
      <c r="K13" s="13" t="str">
        <f>Hilfstabelle!L2</f>
        <v xml:space="preserve"> 1. Semester 2021/2022</v>
      </c>
      <c r="L13" s="13"/>
      <c r="M13" s="13"/>
      <c r="N13" s="18"/>
    </row>
    <row r="14" spans="1:14" x14ac:dyDescent="0.3">
      <c r="A14" s="17"/>
      <c r="B14" s="13"/>
      <c r="C14" s="13"/>
      <c r="D14" s="13"/>
      <c r="E14" s="13"/>
      <c r="F14" s="13"/>
      <c r="G14" s="13"/>
      <c r="H14" s="13" t="str">
        <f>Anmeldung!A20</f>
        <v>Anmeldeschluss</v>
      </c>
      <c r="I14" s="13"/>
      <c r="J14" s="13"/>
      <c r="K14" s="22">
        <f>Hilfstabelle!L3</f>
        <v>44362</v>
      </c>
      <c r="L14" s="13"/>
      <c r="M14" s="13"/>
      <c r="N14" s="18"/>
    </row>
    <row r="15" spans="1:14" ht="15" thickBot="1" x14ac:dyDescent="0.3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6" spans="1:14" x14ac:dyDescent="0.3">
      <c r="A16" s="17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8"/>
    </row>
    <row r="17" spans="1:14" ht="15" thickBot="1" x14ac:dyDescent="0.35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8"/>
    </row>
    <row r="18" spans="1:14" x14ac:dyDescent="0.3">
      <c r="A18" s="14" t="s">
        <v>55</v>
      </c>
      <c r="B18" s="15"/>
      <c r="C18" s="15"/>
      <c r="D18" s="15"/>
      <c r="E18" s="16"/>
      <c r="F18" s="13"/>
      <c r="G18" s="13"/>
      <c r="H18" s="13"/>
      <c r="I18" s="13"/>
      <c r="J18" s="13"/>
      <c r="K18" s="13"/>
      <c r="L18" s="13"/>
      <c r="M18" s="13"/>
      <c r="N18" s="18"/>
    </row>
    <row r="19" spans="1:14" x14ac:dyDescent="0.3">
      <c r="A19" s="17" t="s">
        <v>56</v>
      </c>
      <c r="B19" s="13"/>
      <c r="C19" s="13"/>
      <c r="D19" s="13"/>
      <c r="E19" s="18"/>
      <c r="F19" s="13"/>
      <c r="G19" s="13"/>
      <c r="H19" s="13"/>
      <c r="I19" s="13"/>
      <c r="J19" s="13"/>
      <c r="K19" s="13"/>
      <c r="L19" s="13"/>
      <c r="M19" s="13"/>
      <c r="N19" s="18"/>
    </row>
    <row r="20" spans="1:14" x14ac:dyDescent="0.3">
      <c r="A20" s="17" t="s">
        <v>57</v>
      </c>
      <c r="B20" s="13"/>
      <c r="C20" s="13"/>
      <c r="D20" s="13"/>
      <c r="E20" s="18"/>
      <c r="F20" s="13"/>
      <c r="G20" s="13"/>
      <c r="H20" s="13"/>
      <c r="I20" s="13"/>
      <c r="J20" s="13"/>
      <c r="K20" s="13"/>
      <c r="L20" s="13"/>
      <c r="M20" s="13"/>
      <c r="N20" s="18"/>
    </row>
    <row r="21" spans="1:14" ht="15" thickBot="1" x14ac:dyDescent="0.35">
      <c r="A21" s="23" t="s">
        <v>58</v>
      </c>
      <c r="B21" s="24"/>
      <c r="C21" s="24"/>
      <c r="D21" s="24"/>
      <c r="E21" s="25"/>
      <c r="F21" s="13"/>
      <c r="G21" s="13"/>
      <c r="H21" s="13"/>
      <c r="I21" s="13"/>
      <c r="J21" s="13"/>
      <c r="K21" s="13"/>
      <c r="L21" s="13"/>
      <c r="M21" s="13"/>
      <c r="N21" s="18"/>
    </row>
    <row r="22" spans="1:14" x14ac:dyDescent="0.3">
      <c r="A22" s="1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8"/>
    </row>
    <row r="23" spans="1:14" ht="15" thickBot="1" x14ac:dyDescent="0.35">
      <c r="A23" s="17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/>
    </row>
    <row r="24" spans="1:14" ht="15" thickBot="1" x14ac:dyDescent="0.35">
      <c r="A24" s="26" t="s">
        <v>63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3">
        <f>Anmeldung!N82</f>
        <v>0</v>
      </c>
      <c r="N24" s="44"/>
    </row>
    <row r="25" spans="1:14" x14ac:dyDescent="0.3">
      <c r="A25" s="1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8"/>
    </row>
    <row r="26" spans="1:14" x14ac:dyDescent="0.3">
      <c r="A26" s="17" t="s">
        <v>64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8"/>
    </row>
    <row r="27" spans="1:14" x14ac:dyDescent="0.3">
      <c r="A27" s="1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8"/>
    </row>
    <row r="28" spans="1:14" x14ac:dyDescent="0.3">
      <c r="A28" s="17" t="s">
        <v>60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8"/>
    </row>
    <row r="29" spans="1:14" x14ac:dyDescent="0.3">
      <c r="A29" s="1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8"/>
    </row>
    <row r="30" spans="1:14" x14ac:dyDescent="0.3">
      <c r="A30" s="37"/>
      <c r="B30" s="13"/>
      <c r="C30" s="13"/>
      <c r="D30" s="13"/>
      <c r="E30" s="13"/>
      <c r="F30" s="13"/>
      <c r="G30" s="13"/>
      <c r="H30" s="13"/>
      <c r="I30" s="13"/>
      <c r="J30" s="13"/>
      <c r="K30" s="11"/>
      <c r="L30" s="13"/>
      <c r="M30" s="13"/>
      <c r="N30" s="18"/>
    </row>
    <row r="31" spans="1:14" x14ac:dyDescent="0.3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8"/>
    </row>
    <row r="32" spans="1:14" x14ac:dyDescent="0.3">
      <c r="A32" s="17" t="s">
        <v>61</v>
      </c>
      <c r="B32" s="12"/>
      <c r="C32" s="12"/>
      <c r="D32" s="12"/>
      <c r="E32" s="12"/>
      <c r="F32" s="12"/>
      <c r="G32" s="12"/>
      <c r="H32" s="13"/>
      <c r="I32" s="13" t="s">
        <v>62</v>
      </c>
      <c r="J32" s="12"/>
      <c r="K32" s="12"/>
      <c r="L32" s="12"/>
      <c r="M32" s="12"/>
      <c r="N32" s="18"/>
    </row>
    <row r="33" spans="1:14" ht="15" thickBot="1" x14ac:dyDescent="0.3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</row>
    <row r="34" spans="1:14" x14ac:dyDescent="0.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sheetProtection algorithmName="SHA-512" hashValue="aZL94sdrOvxF/Y9GlL06Rj/7mVv9qp3GbiE/7YrKIT+jczdEPrNhy7Un5AM8tEtju/BoiNRNTRD9UeqOzz0MLQ==" saltValue="tHvhSxLCDLUxlANnQj78nQ==" spinCount="100000" sheet="1" objects="1" scenarios="1" selectLockedCells="1"/>
  <mergeCells count="1">
    <mergeCell ref="M24:N24"/>
  </mergeCells>
  <phoneticPr fontId="1" type="noConversion"/>
  <conditionalFormatting sqref="B5:F10">
    <cfRule type="cellIs" dxfId="0" priority="1" operator="equal">
      <formula>TRUE</formula>
    </cfRule>
  </conditionalFormatting>
  <pageMargins left="0.7" right="0.7" top="0.78740157499999996" bottom="0.78740157499999996" header="0.3" footer="0.3"/>
  <pageSetup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8 D A A B Q S w M E F A A C A A g A C 1 Q 9 U q 2 K E X G k A A A A 9 Q A A A B I A H A B D b 2 5 m a W c v U G F j a 2 F n Z S 5 4 b W w g o h g A K K A U A A A A A A A A A A A A A A A A A A A A A A A A A A A A h Y + x D o I w F E V / h X S n L e h A y K M M L A 6 S m J g Y 1 6 Y 8 s R G K o c X y b w 5 + k r 8 g R l E 3 x 3 v P G e 6 9 X 2 + Q j 2 0 T X L C 3 u j M Z i S g n A R r V V d r U G R n c I U x I L m A j 1 U n W G E y y s e l o q 4 w c n T u n j H n v q V / Q r q 9 Z z H n E 9 u V 6 q 4 7 Y S v K R 9 X 8 5 1 M Y 6 a R Q S A b v X G B H T Z E k T P k 0 C N n d Q a v P l 8 c S e 9 K e E Y m j c 0 K O o M C x W w O Y I 7 H 1 B P A B Q S w M E F A A C A A g A C 1 Q 9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t U P V K Y p U r u q Q A A A O A A A A A T A B w A R m 9 y b X V s Y X M v U 2 V j d G l v b j E u b S C i G A A o o B Q A A A A A A A A A A A A A A A A A A A A A A A A A A A B 1 j T 0 K g 0 A Q h X t h 7 z B s G g M i W I u V h H S B o J B C L F a d E H H d l d k R D O J t c p N c L B s k Z V 4 z 8 H 6 + c d h y b w 0 U + 0 1 S E Y j A P R R h B 6 V q U G t M I A O N L A L w u s 5 f y z u n p U U d 5 z M R G r 5 Z G h p r h / C 4 V h c 1 Y i Z / W 1 l v V W 4 N + 1 I d 7 Y i D P O P 7 Z T o k R o L y O U m P 8 3 2 N c U n K u L u l M b d 6 H o 3 P 0 I X 7 y 2 h d Z T E p z Z 4 Z A f s E G B f e t q M I e v O P n H 4 A U E s B A i 0 A F A A C A A g A C 1 Q 9 U q 2 K E X G k A A A A 9 Q A A A B I A A A A A A A A A A A A A A A A A A A A A A E N v b m Z p Z y 9 Q Y W N r Y W d l L n h t b F B L A Q I t A B Q A A g A I A A t U P V I P y u m r p A A A A O k A A A A T A A A A A A A A A A A A A A A A A P A A A A B b Q 2 9 u d G V u d F 9 U e X B l c 1 0 u e G 1 s U E s B A i 0 A F A A C A A g A C 1 Q 9 U p i l S u 6 p A A A A 4 A A A A B M A A A A A A A A A A A A A A A A A 4 Q E A A E Z v c m 1 1 b G F z L 1 N l Y 3 R p b 2 4 x L m 1 Q S w U G A A A A A A M A A w D C A A A A 1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A c A A A A A A A C u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5 V D A 4 O j U 2 O j M 3 L j Y 2 O T c 5 O T R a I i A v P j x F b n R y e S B U e X B l P S J G a W x s Q 2 9 s d W 1 u V H l w Z X M i I F Z h b H V l P S J z Q m c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J Q b J j 9 0 R B D q W e g W R Q a k z A A A A A A A g A A A A A A E G Y A A A A B A A A g A A A A P P g b S m k k X x 0 j U k V I E M P W s Z H I R Q 8 u 8 E M G t y 3 A S h C l M u w A A A A A D o A A A A A C A A A g A A A A n c 5 K F 9 7 q 8 z j 4 i 0 S b m 6 n k 6 G C 1 H + h i P J 6 m D o e q a z 6 9 c U 9 Q A A A A a S u E o K Y C s B r g K L s 7 E e r M q + Y w b B n J f d O 3 v R r n k 5 5 N b w I B J d z 7 n m K D H i s U J 4 A C S l 9 L w e q 2 X m E j 9 m t M L 8 6 2 w 2 D n G f / 3 4 Y F C c P 2 p M J I I Y c g b 1 b x A A A A A x x u s W / L J G o R M D s y P 2 Z 2 n / v V D z J X Z x n C 3 C F c k s n t h v T r Y M 6 v p b X v v b b H f L N x 1 l N V W g Q O + z 1 f i K 0 8 M 1 Z M r E c E s E g = = < / D a t a M a s h u p > 
</file>

<file path=customXml/itemProps1.xml><?xml version="1.0" encoding="utf-8"?>
<ds:datastoreItem xmlns:ds="http://schemas.openxmlformats.org/officeDocument/2006/customXml" ds:itemID="{874790AB-5941-4088-B658-42362F6050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Anmeldung</vt:lpstr>
      <vt:lpstr>Hilfstabelle</vt:lpstr>
      <vt:lpstr>Bestätigen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JJ74</dc:creator>
  <cp:lastModifiedBy>User</cp:lastModifiedBy>
  <cp:lastPrinted>2021-05-20T17:00:04Z</cp:lastPrinted>
  <dcterms:created xsi:type="dcterms:W3CDTF">2021-01-29T08:10:39Z</dcterms:created>
  <dcterms:modified xsi:type="dcterms:W3CDTF">2021-06-01T14:59:52Z</dcterms:modified>
</cp:coreProperties>
</file>