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DieseArbeitsmappe" defaultThemeVersion="166925"/>
  <mc:AlternateContent xmlns:mc="http://schemas.openxmlformats.org/markup-compatibility/2006">
    <mc:Choice Requires="x15">
      <x15ac:absPath xmlns:x15ac="http://schemas.microsoft.com/office/spreadsheetml/2010/11/ac" url="C:\Users\birre\Downloads\"/>
    </mc:Choice>
  </mc:AlternateContent>
  <xr:revisionPtr revIDLastSave="0" documentId="13_ncr:1_{9937DEB7-B479-49B8-B447-0C06B46598D7}" xr6:coauthVersionLast="47" xr6:coauthVersionMax="47" xr10:uidLastSave="{00000000-0000-0000-0000-000000000000}"/>
  <workbookProtection workbookAlgorithmName="SHA-512" workbookHashValue="VDYlMx14Flj3Chb42Kk6l1PcekbIyLGOtGQmq8v/BwmoeKk3NsoN4dN5/5E32PiXfaNDUd4ujcmYLszWMTMSFQ==" workbookSaltValue="G6Z/7YMeKYaoVWAkonr6NA==" workbookSpinCount="100000" lockStructure="1"/>
  <bookViews>
    <workbookView xWindow="-120" yWindow="-120" windowWidth="51840" windowHeight="21120" tabRatio="605" xr2:uid="{00000000-000D-0000-FFFF-FFFF00000000}"/>
  </bookViews>
  <sheets>
    <sheet name="Anmeldung" sheetId="1" r:id="rId1"/>
    <sheet name="Hilfstabelle" sheetId="2" state="hidden" r:id="rId2"/>
    <sheet name="Bestätigen" sheetId="3" r:id="rId3"/>
  </sheets>
  <definedNames>
    <definedName name="_xlnm.Print_Area" localSheetId="0">Anmeldung!$A$1:$J$88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3" l="1"/>
  <c r="J66" i="1"/>
  <c r="J67" i="1"/>
  <c r="J68" i="1"/>
  <c r="J69" i="1"/>
  <c r="J70" i="1"/>
  <c r="J65" i="1"/>
  <c r="J83" i="1" l="1"/>
  <c r="J82" i="1"/>
  <c r="J81" i="1"/>
  <c r="J80" i="1"/>
  <c r="J79" i="1"/>
  <c r="J56" i="1"/>
  <c r="J55" i="1"/>
  <c r="J54" i="1"/>
  <c r="J52" i="1"/>
  <c r="E12" i="3"/>
  <c r="C12" i="3"/>
  <c r="I70" i="1"/>
  <c r="G3" i="2" l="1"/>
  <c r="I83" i="1"/>
  <c r="I82" i="1"/>
  <c r="I81" i="1"/>
  <c r="I80" i="1"/>
  <c r="I79" i="1"/>
  <c r="I69" i="1"/>
  <c r="I68" i="1"/>
  <c r="I67" i="1"/>
  <c r="I66" i="1"/>
  <c r="I65" i="1"/>
  <c r="I56" i="1"/>
  <c r="I55" i="1"/>
  <c r="I54" i="1"/>
  <c r="I53" i="1"/>
  <c r="I52" i="1"/>
  <c r="I43" i="1"/>
  <c r="I42" i="1"/>
  <c r="I41" i="1"/>
  <c r="I40" i="1"/>
  <c r="I39" i="1"/>
  <c r="I38" i="1"/>
  <c r="I29" i="1"/>
  <c r="I28" i="1"/>
  <c r="I27" i="1"/>
  <c r="I26" i="1"/>
  <c r="I25" i="1"/>
  <c r="H14" i="3"/>
  <c r="H79" i="1" l="1"/>
  <c r="J38" i="1"/>
  <c r="J25" i="1"/>
  <c r="H65" i="1"/>
  <c r="A31" i="1"/>
  <c r="A45" i="1" s="1"/>
  <c r="K14" i="3" l="1"/>
  <c r="I9" i="3"/>
  <c r="I10" i="3"/>
  <c r="I11" i="3"/>
  <c r="I12" i="3"/>
  <c r="I7" i="3"/>
  <c r="I6" i="3"/>
  <c r="M12" i="3"/>
  <c r="M11" i="3"/>
  <c r="M10" i="3"/>
  <c r="M7" i="3"/>
  <c r="M6" i="3"/>
  <c r="L12" i="3" l="1"/>
  <c r="K16" i="3"/>
  <c r="D21" i="1"/>
  <c r="D20" i="1"/>
  <c r="H16" i="3" l="1"/>
  <c r="H17" i="3"/>
  <c r="N3" i="3"/>
  <c r="L6" i="3"/>
  <c r="L7" i="3"/>
  <c r="L10" i="3"/>
  <c r="L11" i="3"/>
  <c r="H7" i="3"/>
  <c r="H9" i="3"/>
  <c r="H10" i="3"/>
  <c r="H11" i="3"/>
  <c r="H12" i="3"/>
  <c r="H6" i="3"/>
  <c r="C80" i="1"/>
  <c r="C81" i="1"/>
  <c r="C82" i="1"/>
  <c r="C83" i="1"/>
  <c r="C79" i="1"/>
  <c r="C66" i="1"/>
  <c r="C67" i="1"/>
  <c r="C68" i="1"/>
  <c r="C69" i="1"/>
  <c r="C65" i="1"/>
  <c r="C53" i="1"/>
  <c r="C54" i="1"/>
  <c r="C55" i="1"/>
  <c r="C56" i="1"/>
  <c r="C52" i="1"/>
  <c r="C39" i="1"/>
  <c r="C40" i="1"/>
  <c r="C41" i="1"/>
  <c r="C42" i="1"/>
  <c r="C38" i="1"/>
  <c r="C25" i="1"/>
  <c r="C26" i="1"/>
  <c r="C27" i="1"/>
  <c r="C28" i="1"/>
  <c r="C29" i="1"/>
  <c r="C8" i="3"/>
  <c r="D8" i="3"/>
  <c r="E8" i="3"/>
  <c r="F8" i="3"/>
  <c r="C9" i="3"/>
  <c r="D9" i="3"/>
  <c r="E9" i="3"/>
  <c r="F9" i="3"/>
  <c r="C10" i="3"/>
  <c r="D10" i="3"/>
  <c r="E10" i="3"/>
  <c r="F10" i="3"/>
  <c r="C11" i="3"/>
  <c r="D11" i="3"/>
  <c r="E11" i="3"/>
  <c r="F11" i="3"/>
  <c r="F7" i="3"/>
  <c r="E7" i="3"/>
  <c r="D7" i="3"/>
  <c r="C7" i="3"/>
  <c r="B8" i="3"/>
  <c r="B9" i="3"/>
  <c r="B10" i="3"/>
  <c r="B11" i="3"/>
  <c r="B12" i="3"/>
  <c r="B7" i="3"/>
  <c r="A58" i="1"/>
  <c r="A72" i="1" s="1"/>
  <c r="A85" i="1" s="1"/>
  <c r="B31" i="1" l="1"/>
  <c r="B45" i="1" l="1"/>
  <c r="B58" i="1" s="1"/>
  <c r="B72" i="1" s="1"/>
  <c r="B85" i="1" s="1"/>
  <c r="C31" i="1"/>
  <c r="G4" i="2"/>
  <c r="G5" i="2"/>
  <c r="J40" i="1" s="1"/>
  <c r="G6" i="2"/>
  <c r="J41" i="1" s="1"/>
  <c r="G7" i="2"/>
  <c r="J42" i="1" s="1"/>
  <c r="G8" i="2"/>
  <c r="J43" i="1" s="1"/>
  <c r="J39" i="1" l="1"/>
  <c r="J53" i="1"/>
  <c r="H69" i="1"/>
  <c r="J29" i="1"/>
  <c r="J28" i="1"/>
  <c r="J26" i="1"/>
  <c r="J27" i="1"/>
  <c r="H70" i="1"/>
  <c r="H83" i="1"/>
  <c r="H67" i="1"/>
  <c r="H81" i="1"/>
  <c r="H82" i="1"/>
  <c r="H68" i="1"/>
  <c r="H66" i="1"/>
  <c r="H80" i="1"/>
  <c r="H43" i="1"/>
  <c r="H40" i="1"/>
  <c r="H54" i="1"/>
  <c r="H38" i="1"/>
  <c r="H52" i="1"/>
  <c r="H42" i="1"/>
  <c r="H56" i="1"/>
  <c r="H55" i="1"/>
  <c r="H41" i="1"/>
  <c r="H53" i="1"/>
  <c r="H39" i="1"/>
  <c r="H29" i="1"/>
  <c r="H28" i="1"/>
  <c r="H25" i="1"/>
  <c r="H27" i="1"/>
  <c r="H26" i="1"/>
  <c r="C45" i="1"/>
  <c r="C58" i="1" s="1"/>
  <c r="C72" i="1" s="1"/>
  <c r="C85" i="1" s="1"/>
  <c r="D31" i="1"/>
  <c r="J88" i="1" l="1"/>
  <c r="M27" i="3" s="1"/>
  <c r="D45" i="1"/>
  <c r="D58" i="1" s="1"/>
  <c r="D72" i="1" s="1"/>
  <c r="D85" i="1" s="1"/>
  <c r="E31" i="1"/>
  <c r="F31" i="1" l="1"/>
  <c r="F45" i="1" s="1"/>
  <c r="E45" i="1"/>
  <c r="E58" i="1" s="1"/>
  <c r="E72" i="1" s="1"/>
  <c r="E85" i="1" s="1"/>
  <c r="G31" i="1" l="1"/>
  <c r="F58" i="1"/>
  <c r="F72" i="1" s="1"/>
  <c r="F85" i="1" s="1"/>
  <c r="H31" i="1" l="1"/>
  <c r="G45" i="1"/>
  <c r="G58" i="1" s="1"/>
  <c r="G72" i="1" s="1"/>
  <c r="G85" i="1" s="1"/>
  <c r="I31" i="1" l="1"/>
  <c r="H45" i="1"/>
  <c r="H58" i="1" s="1"/>
  <c r="H72" i="1" s="1"/>
  <c r="H85" i="1" s="1"/>
  <c r="J31" i="1" l="1"/>
  <c r="I45" i="1"/>
  <c r="I58" i="1" s="1"/>
  <c r="I72" i="1" s="1"/>
  <c r="I85" i="1" s="1"/>
  <c r="J45" i="1" l="1"/>
  <c r="J58" i="1" s="1"/>
  <c r="J72" i="1" s="1"/>
  <c r="J85" i="1" s="1"/>
  <c r="A32" i="1"/>
  <c r="A46" i="1" s="1"/>
  <c r="B32" i="1" l="1"/>
  <c r="A59" i="1"/>
  <c r="A73" i="1" s="1"/>
  <c r="A86" i="1" s="1"/>
  <c r="B46" i="1" l="1"/>
  <c r="B59" i="1" s="1"/>
  <c r="B73" i="1" s="1"/>
  <c r="B86" i="1" s="1"/>
  <c r="C32" i="1"/>
  <c r="D32" i="1" l="1"/>
  <c r="C46" i="1"/>
  <c r="C59" i="1" s="1"/>
  <c r="C73" i="1" s="1"/>
  <c r="C86" i="1" s="1"/>
  <c r="E32" i="1" l="1"/>
  <c r="D46" i="1"/>
  <c r="D59" i="1" s="1"/>
  <c r="D73" i="1" s="1"/>
  <c r="D86" i="1" s="1"/>
  <c r="F32" i="1" l="1"/>
  <c r="E46" i="1"/>
  <c r="E59" i="1" s="1"/>
  <c r="E73" i="1" s="1"/>
  <c r="E86" i="1" s="1"/>
  <c r="F46" i="1" l="1"/>
  <c r="F59" i="1" s="1"/>
  <c r="F73" i="1" s="1"/>
  <c r="F86" i="1" s="1"/>
  <c r="G32" i="1"/>
  <c r="H32" i="1" l="1"/>
  <c r="I32" i="1" s="1"/>
  <c r="G46" i="1"/>
  <c r="G59" i="1" s="1"/>
  <c r="G73" i="1" s="1"/>
  <c r="G86" i="1" s="1"/>
  <c r="J32" i="1" l="1"/>
  <c r="I46" i="1"/>
  <c r="I59" i="1" s="1"/>
  <c r="I73" i="1" s="1"/>
  <c r="I86" i="1" s="1"/>
  <c r="H46" i="1"/>
  <c r="H59" i="1" s="1"/>
  <c r="H73" i="1" s="1"/>
  <c r="H86" i="1" s="1"/>
  <c r="A33" i="1" l="1"/>
  <c r="J46" i="1"/>
  <c r="J59" i="1" s="1"/>
  <c r="J73" i="1" s="1"/>
  <c r="J86" i="1" s="1"/>
  <c r="B33" i="1" l="1"/>
  <c r="A47" i="1"/>
  <c r="A60" i="1" s="1"/>
  <c r="A74" i="1" s="1"/>
  <c r="A87" i="1" s="1"/>
  <c r="B47" i="1" l="1"/>
  <c r="B60" i="1" s="1"/>
  <c r="B74" i="1" s="1"/>
  <c r="B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Tschan Mario</author>
  </authors>
  <commentList>
    <comment ref="G10" authorId="0" shapeId="0" xr:uid="{00000000-0006-0000-0000-000001000000}">
      <text>
        <r>
          <rPr>
            <b/>
            <sz val="9"/>
            <color indexed="81"/>
            <rFont val="Segoe UI"/>
            <family val="2"/>
          </rPr>
          <t>Format:</t>
        </r>
        <r>
          <rPr>
            <sz val="9"/>
            <color indexed="81"/>
            <rFont val="Segoe UI"/>
            <family val="2"/>
          </rPr>
          <t xml:space="preserve">
13.05.1982</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Abfrage - Tabelle1" description="Verbindung mit der Abfrage 'Tabelle1' in der Arbeitsmappe." type="5" refreshedVersion="6" background="1">
    <dbPr connection="Provider=Microsoft.Mashup.OleDb.1;Data Source=$Workbook$;Location=Tabelle1;Extended Properties=&quot;&quot;" command="SELECT * FROM [Tabelle1]"/>
  </connection>
</connections>
</file>

<file path=xl/sharedStrings.xml><?xml version="1.0" encoding="utf-8"?>
<sst xmlns="http://schemas.openxmlformats.org/spreadsheetml/2006/main" count="108" uniqueCount="68">
  <si>
    <t>Anleitung:</t>
  </si>
  <si>
    <t>Evl. "Bearbeitung aktivieren" (oben) anklicken. Bitte alle gelben Felder ausfüllen, dann auf das Blatt "Bestätigen" (unten) wechseln, die Bestätigung ausdrucken. Die Bestätigung muss unterschrieben bis zum Anmeldeschluss an die Schulleitung eingereicht werden.</t>
  </si>
  <si>
    <t>Schulort</t>
  </si>
  <si>
    <t>Roggliswil</t>
  </si>
  <si>
    <t>SJ</t>
  </si>
  <si>
    <t>2023/2024</t>
  </si>
  <si>
    <t>Steuerbares Einkommen</t>
  </si>
  <si>
    <t>30001-50000</t>
  </si>
  <si>
    <t>Name</t>
  </si>
  <si>
    <t>Geb. Datum</t>
  </si>
  <si>
    <t>Vorname</t>
  </si>
  <si>
    <t>Klasse</t>
  </si>
  <si>
    <t>Eltern</t>
  </si>
  <si>
    <t>Strasse</t>
  </si>
  <si>
    <t>Festnetz</t>
  </si>
  <si>
    <t>PLZ</t>
  </si>
  <si>
    <t>Natel 1</t>
  </si>
  <si>
    <t>Ort</t>
  </si>
  <si>
    <t>Natel 2</t>
  </si>
  <si>
    <t>Telefonnummer bei einem Notfall</t>
  </si>
  <si>
    <t>Anmeldeperiode</t>
  </si>
  <si>
    <t>Anmeldeschluss</t>
  </si>
  <si>
    <t>Montag</t>
  </si>
  <si>
    <t>Einzelpreis</t>
  </si>
  <si>
    <t>Anzahl</t>
  </si>
  <si>
    <t>Betrag</t>
  </si>
  <si>
    <t>Betreuungselement 1</t>
  </si>
  <si>
    <t>Betreuungselement 2</t>
  </si>
  <si>
    <t>Betreuungselement 3</t>
  </si>
  <si>
    <t>Betreuungselement 4</t>
  </si>
  <si>
    <t>Betreuungselement 5</t>
  </si>
  <si>
    <t>Dienstag</t>
  </si>
  <si>
    <t>Hausaufgabenhilfe</t>
  </si>
  <si>
    <t>Mittwoch</t>
  </si>
  <si>
    <t>Donnerstag</t>
  </si>
  <si>
    <t>Freitag</t>
  </si>
  <si>
    <t>BE</t>
  </si>
  <si>
    <t>mehr als 90001</t>
  </si>
  <si>
    <t>Berechnen</t>
  </si>
  <si>
    <t>Start Datum</t>
  </si>
  <si>
    <t>7.00 - 8.00 Uhr</t>
  </si>
  <si>
    <t>11.30 - 13.15 Uhr inkl. Mittagsverpflegung</t>
  </si>
  <si>
    <t>13.15 - 14.45 Uhr</t>
  </si>
  <si>
    <t>End Datum</t>
  </si>
  <si>
    <t>14.45 - 15.45 Uhr</t>
  </si>
  <si>
    <t>15.45 - 18.00 Uhr</t>
  </si>
  <si>
    <t>HH</t>
  </si>
  <si>
    <t>Betreuungselemente:</t>
  </si>
  <si>
    <t>Mo</t>
  </si>
  <si>
    <t>Di</t>
  </si>
  <si>
    <t xml:space="preserve">Mi </t>
  </si>
  <si>
    <t>Do</t>
  </si>
  <si>
    <t>Fr</t>
  </si>
  <si>
    <t>B1</t>
  </si>
  <si>
    <t>B2</t>
  </si>
  <si>
    <t>B3</t>
  </si>
  <si>
    <t>B4</t>
  </si>
  <si>
    <t>B5</t>
  </si>
  <si>
    <t>HA</t>
  </si>
  <si>
    <t>Damit die Anmeldung gültig ist, bitten wir Sie, dieses Formular unterzeichnet an folgende Adresse zu senden:</t>
  </si>
  <si>
    <t>Schule Roggliswil, Schulleiterin Jeannette Kleiner</t>
  </si>
  <si>
    <t>Schulhaus, Schulhausstrasse 5, 6265 Roggliswil</t>
  </si>
  <si>
    <t>Auf Grund der Anmeldung stehen für das kommende Semester folgende Beträge an:</t>
  </si>
  <si>
    <t>Totalbetrag welcher in Rechnung gestellt wird:</t>
  </si>
  <si>
    <t>Auf Grund der ausgeführten Anmeldung (Anzahl Wochentage, Anzahl Betreuungselemente, zutreffende Tarifgruppe) wird von Seiten der Finanzverwaltung Roggliswil zu Semesterbeginn eine Rechnung zugestellt. Auf Wunsch kann die Rechnung in zwei Raten bezahlt werden.</t>
  </si>
  <si>
    <t>Datum:</t>
  </si>
  <si>
    <t>Unterschrift:</t>
  </si>
  <si>
    <t>2. Semester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</si>
</sst>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CHF&quot;\ * #,##0.00_ ;_ &quot;CHF&quot;\ * \-#,##0.00_ ;_ &quot;CHF&quot;\ * &quot;-&quot;??_ ;_ @_ "/>
    <numFmt numFmtId="164" formatCode="dd/mm/yyyy;@"/>
    <numFmt numFmtId="165" formatCode="dd/mm/yy;@"/>
    <numFmt numFmtId="166" formatCode="&quot;Fr.&quot;\ #,##0.00"/>
    <numFmt numFmtId="167" formatCode="[$-F800]dddd\,\ mmmm\ dd\,\ yyyy"/>
    <numFmt numFmtId="168" formatCode="&quot;CHF&quot;\ #,##0.00"/>
    <numFmt numFmtId="169" formatCode="_ [$CHF-807]\ * #,##0.00_ ;_ [$CHF-807]\ * \-#,##0.00_ ;_ [$CHF-807]\ * &quot;-&quot;??_ ;_ @_ "/>
  </numFmts>
  <fonts count="15">
    <font>
      <sz val="11"/>
      <color theme="1"/>
      <name val="Calibri"/>
      <family val="2"/>
      <scheme val="minor"/>
    </font>
    <font>
      <sz val="8"/>
      <name val="Calibri"/>
      <family val="2"/>
      <scheme val="minor"/>
    </font>
    <font>
      <b/>
      <sz val="24"/>
      <color theme="1"/>
      <name val="Calibri"/>
      <family val="2"/>
      <scheme val="minor"/>
    </font>
    <font>
      <sz val="9"/>
      <color indexed="81"/>
      <name val="Segoe UI"/>
      <family val="2"/>
    </font>
    <font>
      <b/>
      <sz val="9"/>
      <color indexed="81"/>
      <name val="Segoe UI"/>
      <family val="2"/>
    </font>
    <font>
      <sz val="11"/>
      <color theme="1"/>
      <name val="Calibri"/>
      <family val="2"/>
      <scheme val="minor"/>
    </font>
    <font>
      <sz val="10"/>
      <color theme="1"/>
      <name val="Segoe UI Light"/>
      <family val="2"/>
    </font>
    <font>
      <sz val="10"/>
      <color theme="0"/>
      <name val="Segoe UI Light"/>
      <family val="2"/>
    </font>
    <font>
      <b/>
      <sz val="10"/>
      <color theme="1"/>
      <name val="Segoe UI"/>
      <family val="2"/>
    </font>
    <font>
      <sz val="10"/>
      <color rgb="FF00B050"/>
      <name val="Segoe UI Light"/>
      <family val="2"/>
    </font>
    <font>
      <sz val="10"/>
      <color rgb="FFFF0000"/>
      <name val="Segoe UI Light"/>
      <family val="2"/>
    </font>
    <font>
      <sz val="10"/>
      <color theme="1"/>
      <name val="Calibri"/>
      <family val="2"/>
      <scheme val="minor"/>
    </font>
    <font>
      <b/>
      <sz val="10"/>
      <color theme="1"/>
      <name val="Segoe UI "/>
    </font>
    <font>
      <sz val="10"/>
      <color rgb="FF00B050"/>
      <name val="Calibri"/>
      <family val="2"/>
      <scheme val="minor"/>
    </font>
    <font>
      <sz val="11"/>
      <color rgb="FF00B050"/>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5" fillId="0" borderId="0" applyFont="0" applyFill="0" applyBorder="0" applyAlignment="0" applyProtection="0"/>
  </cellStyleXfs>
  <cellXfs count="43">
    <xf numFmtId="0" fontId="0" fillId="0" borderId="0" xfId="0"/>
    <xf numFmtId="14" fontId="0" fillId="0" borderId="0" xfId="0" applyNumberFormat="1"/>
    <xf numFmtId="165" fontId="0" fillId="0" borderId="0" xfId="0" applyNumberFormat="1"/>
    <xf numFmtId="0" fontId="0" fillId="0" borderId="1" xfId="0" applyBorder="1"/>
    <xf numFmtId="0" fontId="0" fillId="0" borderId="2" xfId="0" applyBorder="1"/>
    <xf numFmtId="0" fontId="6" fillId="0" borderId="0" xfId="0" applyFont="1"/>
    <xf numFmtId="0" fontId="6" fillId="0" borderId="1" xfId="0" applyFont="1" applyBorder="1"/>
    <xf numFmtId="0" fontId="7" fillId="0" borderId="3" xfId="0" applyFont="1" applyBorder="1"/>
    <xf numFmtId="0" fontId="7" fillId="0" borderId="4" xfId="0" applyFont="1" applyBorder="1"/>
    <xf numFmtId="0" fontId="7" fillId="0" borderId="0" xfId="0" applyFont="1"/>
    <xf numFmtId="0" fontId="6" fillId="0" borderId="0" xfId="0" applyFont="1" applyAlignment="1">
      <alignment horizontal="left"/>
    </xf>
    <xf numFmtId="164" fontId="6" fillId="0" borderId="0" xfId="0" applyNumberFormat="1" applyFont="1"/>
    <xf numFmtId="0" fontId="8" fillId="0" borderId="0" xfId="0" applyFont="1"/>
    <xf numFmtId="0" fontId="6" fillId="0" borderId="3" xfId="0" applyFont="1" applyBorder="1"/>
    <xf numFmtId="0" fontId="6" fillId="2" borderId="0" xfId="0" applyFont="1" applyFill="1" applyAlignment="1" applyProtection="1">
      <alignment horizontal="left"/>
      <protection locked="0"/>
    </xf>
    <xf numFmtId="0" fontId="6" fillId="2" borderId="0" xfId="0" applyFont="1" applyFill="1"/>
    <xf numFmtId="14" fontId="9" fillId="0" borderId="0" xfId="0" applyNumberFormat="1" applyFont="1"/>
    <xf numFmtId="14" fontId="10" fillId="0" borderId="0" xfId="0" applyNumberFormat="1" applyFont="1"/>
    <xf numFmtId="0" fontId="6" fillId="0" borderId="0" xfId="0" applyFont="1" applyAlignment="1">
      <alignment horizontal="right"/>
    </xf>
    <xf numFmtId="0" fontId="6" fillId="0" borderId="0" xfId="0" applyFont="1" applyAlignment="1">
      <alignment wrapText="1"/>
    </xf>
    <xf numFmtId="168" fontId="6" fillId="0" borderId="0" xfId="0" applyNumberFormat="1" applyFont="1"/>
    <xf numFmtId="0" fontId="11" fillId="0" borderId="0" xfId="0" applyFont="1"/>
    <xf numFmtId="0" fontId="12" fillId="0" borderId="0" xfId="0" applyFont="1"/>
    <xf numFmtId="44" fontId="6" fillId="0" borderId="0" xfId="1" applyFont="1"/>
    <xf numFmtId="169" fontId="8" fillId="0" borderId="0" xfId="1" applyNumberFormat="1" applyFont="1"/>
    <xf numFmtId="167" fontId="6" fillId="0" borderId="0" xfId="0" applyNumberFormat="1" applyFont="1" applyAlignment="1">
      <alignment horizontal="left"/>
    </xf>
    <xf numFmtId="0" fontId="0" fillId="0" borderId="0" xfId="0" applyProtection="1">
      <protection locked="0"/>
    </xf>
    <xf numFmtId="0" fontId="2" fillId="0" borderId="0" xfId="0" applyFont="1" applyProtection="1">
      <protection locked="0"/>
    </xf>
    <xf numFmtId="0" fontId="6" fillId="0" borderId="0" xfId="0" applyFont="1" applyProtection="1">
      <protection locked="0"/>
    </xf>
    <xf numFmtId="0" fontId="6" fillId="0" borderId="5" xfId="0" applyFont="1" applyBorder="1"/>
    <xf numFmtId="0" fontId="7" fillId="0" borderId="6" xfId="0" applyFont="1" applyBorder="1"/>
    <xf numFmtId="0" fontId="7" fillId="0" borderId="7" xfId="0" applyFont="1" applyBorder="1"/>
    <xf numFmtId="167" fontId="6" fillId="0" borderId="0" xfId="0" applyNumberFormat="1" applyFont="1" applyAlignment="1">
      <alignment horizontal="left"/>
    </xf>
    <xf numFmtId="0" fontId="6" fillId="0" borderId="0" xfId="0" applyFont="1" applyAlignment="1">
      <alignment horizontal="left" wrapText="1"/>
    </xf>
    <xf numFmtId="0" fontId="6" fillId="2" borderId="0" xfId="0" applyFont="1" applyFill="1" applyAlignment="1" applyProtection="1">
      <alignment horizontal="center"/>
      <protection locked="0"/>
    </xf>
    <xf numFmtId="49" fontId="6" fillId="2" borderId="0" xfId="0" applyNumberFormat="1" applyFont="1" applyFill="1" applyAlignment="1" applyProtection="1">
      <alignment horizontal="left"/>
      <protection locked="0"/>
    </xf>
    <xf numFmtId="0" fontId="6" fillId="2" borderId="0" xfId="0" applyFont="1" applyFill="1" applyAlignment="1" applyProtection="1">
      <alignment horizontal="left"/>
      <protection locked="0"/>
    </xf>
    <xf numFmtId="164" fontId="6" fillId="2" borderId="0" xfId="0" applyNumberFormat="1" applyFont="1" applyFill="1" applyAlignment="1" applyProtection="1">
      <alignment horizontal="left"/>
      <protection locked="0"/>
    </xf>
    <xf numFmtId="166" fontId="8" fillId="0" borderId="0" xfId="0" applyNumberFormat="1" applyFont="1" applyAlignment="1">
      <alignment horizontal="right"/>
    </xf>
    <xf numFmtId="0" fontId="6" fillId="0" borderId="0" xfId="0" applyFont="1" applyAlignment="1">
      <alignment horizontal="center"/>
    </xf>
    <xf numFmtId="0" fontId="9" fillId="0" borderId="0" xfId="0" applyFont="1"/>
    <xf numFmtId="0" fontId="13" fillId="0" borderId="0" xfId="0" applyFont="1"/>
    <xf numFmtId="0" fontId="14" fillId="0" borderId="0" xfId="0" applyFont="1"/>
  </cellXfs>
  <cellStyles count="2">
    <cellStyle name="Standard" xfId="0" builtinId="0"/>
    <cellStyle name="Währung" xfId="1" builtinId="4"/>
  </cellStyles>
  <dxfs count="1">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K$26" lockText="1" noThreeD="1"/>
</file>

<file path=xl/ctrlProps/ctrlProp10.xml><?xml version="1.0" encoding="utf-8"?>
<formControlPr xmlns="http://schemas.microsoft.com/office/spreadsheetml/2009/9/main" objectType="CheckBox" fmlaLink="$K$43" lockText="1" noThreeD="1"/>
</file>

<file path=xl/ctrlProps/ctrlProp11.xml><?xml version="1.0" encoding="utf-8"?>
<formControlPr xmlns="http://schemas.microsoft.com/office/spreadsheetml/2009/9/main" objectType="CheckBox" fmlaLink="$K$52" lockText="1" noThreeD="1"/>
</file>

<file path=xl/ctrlProps/ctrlProp12.xml><?xml version="1.0" encoding="utf-8"?>
<formControlPr xmlns="http://schemas.microsoft.com/office/spreadsheetml/2009/9/main" objectType="CheckBox" fmlaLink="$K$53" lockText="1" noThreeD="1"/>
</file>

<file path=xl/ctrlProps/ctrlProp13.xml><?xml version="1.0" encoding="utf-8"?>
<formControlPr xmlns="http://schemas.microsoft.com/office/spreadsheetml/2009/9/main" objectType="CheckBox" fmlaLink="$K$55" lockText="1" noThreeD="1"/>
</file>

<file path=xl/ctrlProps/ctrlProp14.xml><?xml version="1.0" encoding="utf-8"?>
<formControlPr xmlns="http://schemas.microsoft.com/office/spreadsheetml/2009/9/main" objectType="CheckBox" fmlaLink="$K$56" lockText="1" noThreeD="1"/>
</file>

<file path=xl/ctrlProps/ctrlProp15.xml><?xml version="1.0" encoding="utf-8"?>
<formControlPr xmlns="http://schemas.microsoft.com/office/spreadsheetml/2009/9/main" objectType="CheckBox" fmlaLink="$K$54" lockText="1" noThreeD="1"/>
</file>

<file path=xl/ctrlProps/ctrlProp16.xml><?xml version="1.0" encoding="utf-8"?>
<formControlPr xmlns="http://schemas.microsoft.com/office/spreadsheetml/2009/9/main" objectType="CheckBox" fmlaLink="$K$65" lockText="1" noThreeD="1"/>
</file>

<file path=xl/ctrlProps/ctrlProp17.xml><?xml version="1.0" encoding="utf-8"?>
<formControlPr xmlns="http://schemas.microsoft.com/office/spreadsheetml/2009/9/main" objectType="CheckBox" fmlaLink="$K$66" lockText="1" noThreeD="1"/>
</file>

<file path=xl/ctrlProps/ctrlProp18.xml><?xml version="1.0" encoding="utf-8"?>
<formControlPr xmlns="http://schemas.microsoft.com/office/spreadsheetml/2009/9/main" objectType="CheckBox" fmlaLink="$K$68" lockText="1" noThreeD="1"/>
</file>

<file path=xl/ctrlProps/ctrlProp19.xml><?xml version="1.0" encoding="utf-8"?>
<formControlPr xmlns="http://schemas.microsoft.com/office/spreadsheetml/2009/9/main" objectType="CheckBox" fmlaLink="$K$69" lockText="1" noThreeD="1"/>
</file>

<file path=xl/ctrlProps/ctrlProp2.xml><?xml version="1.0" encoding="utf-8"?>
<formControlPr xmlns="http://schemas.microsoft.com/office/spreadsheetml/2009/9/main" objectType="CheckBox" fmlaLink="$K$28" lockText="1" noThreeD="1"/>
</file>

<file path=xl/ctrlProps/ctrlProp20.xml><?xml version="1.0" encoding="utf-8"?>
<formControlPr xmlns="http://schemas.microsoft.com/office/spreadsheetml/2009/9/main" objectType="CheckBox" fmlaLink="$K$67" lockText="1" noThreeD="1"/>
</file>

<file path=xl/ctrlProps/ctrlProp21.xml><?xml version="1.0" encoding="utf-8"?>
<formControlPr xmlns="http://schemas.microsoft.com/office/spreadsheetml/2009/9/main" objectType="CheckBox" fmlaLink="$K$79" lockText="1" noThreeD="1"/>
</file>

<file path=xl/ctrlProps/ctrlProp22.xml><?xml version="1.0" encoding="utf-8"?>
<formControlPr xmlns="http://schemas.microsoft.com/office/spreadsheetml/2009/9/main" objectType="CheckBox" fmlaLink="$K$80" lockText="1" noThreeD="1"/>
</file>

<file path=xl/ctrlProps/ctrlProp23.xml><?xml version="1.0" encoding="utf-8"?>
<formControlPr xmlns="http://schemas.microsoft.com/office/spreadsheetml/2009/9/main" objectType="CheckBox" fmlaLink="$K$82" lockText="1" noThreeD="1"/>
</file>

<file path=xl/ctrlProps/ctrlProp24.xml><?xml version="1.0" encoding="utf-8"?>
<formControlPr xmlns="http://schemas.microsoft.com/office/spreadsheetml/2009/9/main" objectType="CheckBox" fmlaLink="$K$83" lockText="1" noThreeD="1"/>
</file>

<file path=xl/ctrlProps/ctrlProp25.xml><?xml version="1.0" encoding="utf-8"?>
<formControlPr xmlns="http://schemas.microsoft.com/office/spreadsheetml/2009/9/main" objectType="CheckBox" fmlaLink="$K$81" lockText="1" noThreeD="1"/>
</file>

<file path=xl/ctrlProps/ctrlProp26.xml><?xml version="1.0" encoding="utf-8"?>
<formControlPr xmlns="http://schemas.microsoft.com/office/spreadsheetml/2009/9/main" objectType="CheckBox" fmlaLink="$K$25" lockText="1" noThreeD="1"/>
</file>

<file path=xl/ctrlProps/ctrlProp27.xml><?xml version="1.0" encoding="utf-8"?>
<formControlPr xmlns="http://schemas.microsoft.com/office/spreadsheetml/2009/9/main" objectType="CheckBox" fmlaLink="$K$70" lockText="1" noThreeD="1"/>
</file>

<file path=xl/ctrlProps/ctrlProp3.xml><?xml version="1.0" encoding="utf-8"?>
<formControlPr xmlns="http://schemas.microsoft.com/office/spreadsheetml/2009/9/main" objectType="CheckBox" fmlaLink="$K$29" lockText="1" noThreeD="1"/>
</file>

<file path=xl/ctrlProps/ctrlProp4.xml><?xml version="1.0" encoding="utf-8"?>
<formControlPr xmlns="http://schemas.microsoft.com/office/spreadsheetml/2009/9/main" objectType="CheckBox" fmlaLink="$K$27" lockText="1" noThreeD="1"/>
</file>

<file path=xl/ctrlProps/ctrlProp5.xml><?xml version="1.0" encoding="utf-8"?>
<formControlPr xmlns="http://schemas.microsoft.com/office/spreadsheetml/2009/9/main" objectType="CheckBox" fmlaLink="$K$38" lockText="1" noThreeD="1"/>
</file>

<file path=xl/ctrlProps/ctrlProp6.xml><?xml version="1.0" encoding="utf-8"?>
<formControlPr xmlns="http://schemas.microsoft.com/office/spreadsheetml/2009/9/main" objectType="CheckBox" fmlaLink="$K$39" lockText="1" noThreeD="1"/>
</file>

<file path=xl/ctrlProps/ctrlProp7.xml><?xml version="1.0" encoding="utf-8"?>
<formControlPr xmlns="http://schemas.microsoft.com/office/spreadsheetml/2009/9/main" objectType="CheckBox" fmlaLink="$K$41" lockText="1" noThreeD="1"/>
</file>

<file path=xl/ctrlProps/ctrlProp8.xml><?xml version="1.0" encoding="utf-8"?>
<formControlPr xmlns="http://schemas.microsoft.com/office/spreadsheetml/2009/9/main" objectType="CheckBox" fmlaLink="$K$42" lockText="1" noThreeD="1"/>
</file>

<file path=xl/ctrlProps/ctrlProp9.xml><?xml version="1.0" encoding="utf-8"?>
<formControlPr xmlns="http://schemas.microsoft.com/office/spreadsheetml/2009/9/main" objectType="CheckBox" fmlaLink="$K$40"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242680</xdr:colOff>
          <xdr:row>36</xdr:row>
          <xdr:rowOff>207623</xdr:rowOff>
        </xdr:from>
        <xdr:to>
          <xdr:col>5</xdr:col>
          <xdr:colOff>547480</xdr:colOff>
          <xdr:row>43</xdr:row>
          <xdr:rowOff>121452</xdr:rowOff>
        </xdr:to>
        <xdr:grpSp>
          <xdr:nvGrpSpPr>
            <xdr:cNvPr id="9" name="Gruppieren 8">
              <a:extLst>
                <a:ext uri="{FF2B5EF4-FFF2-40B4-BE49-F238E27FC236}">
                  <a16:creationId xmlns:a16="http://schemas.microsoft.com/office/drawing/2014/main" id="{00000000-0008-0000-0000-000009000000}"/>
                </a:ext>
              </a:extLst>
            </xdr:cNvPr>
            <xdr:cNvGrpSpPr/>
          </xdr:nvGrpSpPr>
          <xdr:grpSpPr>
            <a:xfrm>
              <a:off x="4059249" y="7269261"/>
              <a:ext cx="304800" cy="1661174"/>
              <a:chOff x="4038600" y="3905250"/>
              <a:chExt cx="304800" cy="1600197"/>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4038600" y="390525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4038600" y="415290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4038600" y="464820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4038600" y="489585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4038600" y="440055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4038600" y="514349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50</xdr:row>
          <xdr:rowOff>190500</xdr:rowOff>
        </xdr:from>
        <xdr:to>
          <xdr:col>5</xdr:col>
          <xdr:colOff>542925</xdr:colOff>
          <xdr:row>52</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51</xdr:row>
          <xdr:rowOff>190500</xdr:rowOff>
        </xdr:from>
        <xdr:to>
          <xdr:col>5</xdr:col>
          <xdr:colOff>542925</xdr:colOff>
          <xdr:row>53</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53</xdr:row>
          <xdr:rowOff>190500</xdr:rowOff>
        </xdr:from>
        <xdr:to>
          <xdr:col>5</xdr:col>
          <xdr:colOff>542925</xdr:colOff>
          <xdr:row>55</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54</xdr:row>
          <xdr:rowOff>190500</xdr:rowOff>
        </xdr:from>
        <xdr:to>
          <xdr:col>5</xdr:col>
          <xdr:colOff>542925</xdr:colOff>
          <xdr:row>56</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52</xdr:row>
          <xdr:rowOff>190500</xdr:rowOff>
        </xdr:from>
        <xdr:to>
          <xdr:col>5</xdr:col>
          <xdr:colOff>542925</xdr:colOff>
          <xdr:row>54</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64</xdr:row>
          <xdr:rowOff>0</xdr:rowOff>
        </xdr:from>
        <xdr:to>
          <xdr:col>5</xdr:col>
          <xdr:colOff>542925</xdr:colOff>
          <xdr:row>65</xdr:row>
          <xdr:rowOff>95250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64</xdr:row>
          <xdr:rowOff>238125</xdr:rowOff>
        </xdr:from>
        <xdr:to>
          <xdr:col>5</xdr:col>
          <xdr:colOff>542925</xdr:colOff>
          <xdr:row>66</xdr:row>
          <xdr:rowOff>95250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66</xdr:row>
          <xdr:rowOff>219075</xdr:rowOff>
        </xdr:from>
        <xdr:to>
          <xdr:col>5</xdr:col>
          <xdr:colOff>542925</xdr:colOff>
          <xdr:row>68</xdr:row>
          <xdr:rowOff>66675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67</xdr:row>
          <xdr:rowOff>209550</xdr:rowOff>
        </xdr:from>
        <xdr:to>
          <xdr:col>5</xdr:col>
          <xdr:colOff>542925</xdr:colOff>
          <xdr:row>69</xdr:row>
          <xdr:rowOff>57150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65</xdr:row>
          <xdr:rowOff>228600</xdr:rowOff>
        </xdr:from>
        <xdr:to>
          <xdr:col>5</xdr:col>
          <xdr:colOff>542925</xdr:colOff>
          <xdr:row>67</xdr:row>
          <xdr:rowOff>85725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78</xdr:row>
          <xdr:rowOff>0</xdr:rowOff>
        </xdr:from>
        <xdr:to>
          <xdr:col>5</xdr:col>
          <xdr:colOff>542925</xdr:colOff>
          <xdr:row>79</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78</xdr:row>
          <xdr:rowOff>238125</xdr:rowOff>
        </xdr:from>
        <xdr:to>
          <xdr:col>5</xdr:col>
          <xdr:colOff>542925</xdr:colOff>
          <xdr:row>80</xdr:row>
          <xdr:rowOff>95250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80</xdr:row>
          <xdr:rowOff>219075</xdr:rowOff>
        </xdr:from>
        <xdr:to>
          <xdr:col>5</xdr:col>
          <xdr:colOff>542925</xdr:colOff>
          <xdr:row>82</xdr:row>
          <xdr:rowOff>66675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81</xdr:row>
          <xdr:rowOff>209550</xdr:rowOff>
        </xdr:from>
        <xdr:to>
          <xdr:col>5</xdr:col>
          <xdr:colOff>542925</xdr:colOff>
          <xdr:row>83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79</xdr:row>
          <xdr:rowOff>228600</xdr:rowOff>
        </xdr:from>
        <xdr:to>
          <xdr:col>5</xdr:col>
          <xdr:colOff>542925</xdr:colOff>
          <xdr:row>81</xdr:row>
          <xdr:rowOff>85725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257532</xdr:colOff>
          <xdr:row>24</xdr:row>
          <xdr:rowOff>168329</xdr:rowOff>
        </xdr:from>
        <xdr:to>
          <xdr:col>5</xdr:col>
          <xdr:colOff>636047</xdr:colOff>
          <xdr:row>29</xdr:row>
          <xdr:rowOff>20692</xdr:rowOff>
        </xdr:to>
        <xdr:grpSp>
          <xdr:nvGrpSpPr>
            <xdr:cNvPr id="2" name="Gruppieren 1">
              <a:extLst>
                <a:ext uri="{FF2B5EF4-FFF2-40B4-BE49-F238E27FC236}">
                  <a16:creationId xmlns:a16="http://schemas.microsoft.com/office/drawing/2014/main" id="{00000000-0008-0000-0000-000002000000}"/>
                </a:ext>
              </a:extLst>
            </xdr:cNvPr>
            <xdr:cNvGrpSpPr/>
          </xdr:nvGrpSpPr>
          <xdr:grpSpPr>
            <a:xfrm>
              <a:off x="4074101" y="4779743"/>
              <a:ext cx="378515" cy="1100466"/>
              <a:chOff x="4038600" y="4152902"/>
              <a:chExt cx="304800" cy="1104899"/>
            </a:xfrm>
          </xdr:grpSpPr>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4038600" y="415290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4038600" y="464819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038600" y="489585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4038600" y="440055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142875</xdr:rowOff>
        </xdr:from>
        <xdr:to>
          <xdr:col>5</xdr:col>
          <xdr:colOff>552450</xdr:colOff>
          <xdr:row>25</xdr:row>
          <xdr:rowOff>57150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68</xdr:row>
          <xdr:rowOff>238125</xdr:rowOff>
        </xdr:from>
        <xdr:to>
          <xdr:col>5</xdr:col>
          <xdr:colOff>533400</xdr:colOff>
          <xdr:row>69</xdr:row>
          <xdr:rowOff>209550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K93"/>
  <sheetViews>
    <sheetView tabSelected="1" zoomScale="145" zoomScaleNormal="145" workbookViewId="0">
      <selection activeCell="B10" sqref="B10:D10"/>
    </sheetView>
  </sheetViews>
  <sheetFormatPr baseColWidth="10" defaultColWidth="11.42578125" defaultRowHeight="15"/>
  <cols>
    <col min="3" max="3" width="11.28515625" customWidth="1"/>
    <col min="4" max="4" width="13" customWidth="1"/>
    <col min="5" max="5" width="10" customWidth="1"/>
    <col min="6" max="6" width="11.42578125" customWidth="1"/>
    <col min="10" max="10" width="16" bestFit="1" customWidth="1"/>
    <col min="11" max="11" width="1.42578125" style="26" customWidth="1"/>
    <col min="12" max="12" width="8" customWidth="1"/>
  </cols>
  <sheetData>
    <row r="1" spans="1:11" ht="15.75" thickBot="1">
      <c r="A1" s="4"/>
      <c r="B1" s="4"/>
      <c r="C1" s="4"/>
      <c r="D1" s="4"/>
      <c r="E1" s="4"/>
      <c r="F1" s="4"/>
      <c r="G1" s="4"/>
      <c r="H1" s="4"/>
      <c r="I1" s="4"/>
      <c r="J1" s="4"/>
    </row>
    <row r="2" spans="1:11">
      <c r="E2" s="5"/>
      <c r="F2" s="5"/>
      <c r="G2" s="5"/>
      <c r="H2" s="5"/>
      <c r="I2" s="5"/>
      <c r="J2" s="5"/>
    </row>
    <row r="3" spans="1:11" ht="15" customHeight="1">
      <c r="A3" s="12" t="s">
        <v>0</v>
      </c>
      <c r="E3" s="19"/>
      <c r="F3" s="19"/>
      <c r="G3" s="19"/>
      <c r="H3" s="19"/>
      <c r="I3" s="19"/>
      <c r="J3" s="5"/>
    </row>
    <row r="4" spans="1:11" ht="15" customHeight="1">
      <c r="A4" s="33" t="s">
        <v>1</v>
      </c>
      <c r="B4" s="33"/>
      <c r="C4" s="33"/>
      <c r="D4" s="33"/>
      <c r="E4" s="33"/>
      <c r="F4" s="33"/>
      <c r="G4" s="33"/>
      <c r="H4" s="33"/>
      <c r="I4" s="33"/>
      <c r="J4" s="33"/>
    </row>
    <row r="5" spans="1:11">
      <c r="A5" s="33"/>
      <c r="B5" s="33"/>
      <c r="C5" s="33"/>
      <c r="D5" s="33"/>
      <c r="E5" s="33"/>
      <c r="F5" s="33"/>
      <c r="G5" s="33"/>
      <c r="H5" s="33"/>
      <c r="I5" s="33"/>
      <c r="J5" s="33"/>
    </row>
    <row r="6" spans="1:11" ht="5.25" customHeight="1">
      <c r="A6" s="6"/>
      <c r="B6" s="6"/>
      <c r="C6" s="6"/>
      <c r="D6" s="6"/>
      <c r="E6" s="6"/>
      <c r="F6" s="6"/>
      <c r="G6" s="6"/>
      <c r="H6" s="3"/>
      <c r="I6" s="3"/>
      <c r="J6" s="3"/>
      <c r="K6"/>
    </row>
    <row r="7" spans="1:11" ht="5.25" customHeight="1">
      <c r="A7" s="5"/>
      <c r="B7" s="5"/>
      <c r="C7" s="5"/>
      <c r="D7" s="5"/>
      <c r="E7" s="5"/>
      <c r="F7" s="5"/>
      <c r="G7" s="5"/>
      <c r="K7"/>
    </row>
    <row r="8" spans="1:11" ht="20.100000000000001" customHeight="1">
      <c r="A8" s="5" t="s">
        <v>2</v>
      </c>
      <c r="B8" s="5" t="s">
        <v>3</v>
      </c>
      <c r="C8" s="5"/>
      <c r="D8" s="18" t="s">
        <v>4</v>
      </c>
      <c r="E8" s="5" t="s">
        <v>5</v>
      </c>
      <c r="F8" s="5"/>
      <c r="G8" s="5" t="s">
        <v>6</v>
      </c>
      <c r="H8" s="5"/>
      <c r="I8" s="34" t="s">
        <v>7</v>
      </c>
      <c r="J8" s="34"/>
    </row>
    <row r="9" spans="1:11" ht="20.100000000000001" customHeight="1"/>
    <row r="10" spans="1:11" ht="20.100000000000001" customHeight="1">
      <c r="A10" s="5" t="s">
        <v>8</v>
      </c>
      <c r="B10" s="36"/>
      <c r="C10" s="36"/>
      <c r="D10" s="36"/>
      <c r="E10" s="5"/>
      <c r="F10" s="5" t="s">
        <v>9</v>
      </c>
      <c r="G10" s="37"/>
      <c r="H10" s="37"/>
      <c r="I10" s="5"/>
      <c r="J10" s="5"/>
    </row>
    <row r="11" spans="1:11" ht="20.100000000000001" customHeight="1">
      <c r="A11" s="5" t="s">
        <v>10</v>
      </c>
      <c r="B11" s="36"/>
      <c r="C11" s="36"/>
      <c r="D11" s="36"/>
      <c r="E11" s="5"/>
      <c r="F11" s="5" t="s">
        <v>11</v>
      </c>
      <c r="G11" s="36"/>
      <c r="H11" s="36"/>
      <c r="I11" s="5"/>
      <c r="J11" s="5"/>
    </row>
    <row r="12" spans="1:11" ht="10.5" customHeight="1">
      <c r="A12" s="5"/>
      <c r="B12" s="5"/>
      <c r="C12" s="5"/>
      <c r="D12" s="5"/>
      <c r="E12" s="5"/>
      <c r="F12" s="5"/>
      <c r="G12" s="5"/>
      <c r="H12" s="5"/>
      <c r="I12" s="5"/>
      <c r="J12" s="5"/>
    </row>
    <row r="13" spans="1:11" ht="20.100000000000001" customHeight="1">
      <c r="A13" s="5" t="s">
        <v>12</v>
      </c>
      <c r="B13" s="36"/>
      <c r="C13" s="36"/>
      <c r="D13" s="36"/>
      <c r="E13" s="5"/>
      <c r="F13" s="5"/>
      <c r="G13" s="5"/>
      <c r="H13" s="5"/>
      <c r="I13" s="5"/>
      <c r="J13" s="5"/>
    </row>
    <row r="14" spans="1:11" ht="20.100000000000001" customHeight="1">
      <c r="A14" s="5" t="s">
        <v>13</v>
      </c>
      <c r="B14" s="36"/>
      <c r="C14" s="36"/>
      <c r="D14" s="36"/>
      <c r="E14" s="5"/>
      <c r="F14" s="5" t="s">
        <v>14</v>
      </c>
      <c r="G14" s="35"/>
      <c r="H14" s="35"/>
      <c r="I14" s="5"/>
      <c r="J14" s="5"/>
    </row>
    <row r="15" spans="1:11" ht="20.100000000000001" customHeight="1">
      <c r="A15" s="5" t="s">
        <v>15</v>
      </c>
      <c r="B15" s="14"/>
      <c r="C15" s="5"/>
      <c r="D15" s="5"/>
      <c r="E15" s="5"/>
      <c r="F15" s="5" t="s">
        <v>16</v>
      </c>
      <c r="G15" s="35"/>
      <c r="H15" s="35"/>
      <c r="I15" s="5"/>
      <c r="J15" s="5"/>
      <c r="K15" s="27"/>
    </row>
    <row r="16" spans="1:11" ht="20.100000000000001" customHeight="1">
      <c r="A16" s="5" t="s">
        <v>17</v>
      </c>
      <c r="B16" s="36"/>
      <c r="C16" s="36"/>
      <c r="D16" s="36"/>
      <c r="E16" s="5"/>
      <c r="F16" s="5" t="s">
        <v>18</v>
      </c>
      <c r="G16" s="35"/>
      <c r="H16" s="35"/>
      <c r="I16" s="5"/>
      <c r="J16" s="5"/>
      <c r="K16" s="27"/>
    </row>
    <row r="17" spans="1:11" ht="10.5" customHeight="1">
      <c r="A17" s="5"/>
      <c r="B17" s="5"/>
      <c r="C17" s="5"/>
      <c r="D17" s="5"/>
      <c r="E17" s="5"/>
      <c r="F17" s="5"/>
      <c r="G17" s="5"/>
      <c r="H17" s="5"/>
      <c r="I17" s="5"/>
      <c r="J17" s="5"/>
    </row>
    <row r="18" spans="1:11" ht="20.100000000000001" customHeight="1">
      <c r="A18" s="5" t="s">
        <v>19</v>
      </c>
      <c r="B18" s="5"/>
      <c r="C18" s="5"/>
      <c r="D18" s="35"/>
      <c r="E18" s="35"/>
      <c r="F18" s="5"/>
      <c r="G18" s="5"/>
      <c r="H18" s="5"/>
      <c r="I18" s="5"/>
      <c r="J18" s="5"/>
    </row>
    <row r="19" spans="1:11" ht="10.5" customHeight="1"/>
    <row r="20" spans="1:11" ht="20.100000000000001" customHeight="1">
      <c r="A20" s="5" t="s">
        <v>20</v>
      </c>
      <c r="B20" s="5"/>
      <c r="C20" s="5"/>
      <c r="D20" s="5" t="str">
        <f>Hilfstabelle!L2</f>
        <v>2. Semester 2023/2024</v>
      </c>
    </row>
    <row r="21" spans="1:11" ht="20.100000000000001" customHeight="1">
      <c r="A21" s="5" t="s">
        <v>21</v>
      </c>
      <c r="B21" s="5"/>
      <c r="C21" s="5"/>
      <c r="D21" s="32">
        <f>Hilfstabelle!L3</f>
        <v>45275</v>
      </c>
      <c r="E21" s="32"/>
      <c r="F21" s="32"/>
    </row>
    <row r="22" spans="1:11" ht="5.25" customHeight="1">
      <c r="A22" s="6"/>
      <c r="B22" s="6"/>
      <c r="C22" s="6"/>
      <c r="D22" s="6"/>
      <c r="E22" s="6"/>
      <c r="F22" s="6"/>
      <c r="G22" s="6"/>
      <c r="H22" s="3"/>
      <c r="I22" s="3"/>
      <c r="J22" s="3"/>
      <c r="K22"/>
    </row>
    <row r="23" spans="1:11" ht="5.25" customHeight="1">
      <c r="A23" s="5"/>
      <c r="B23" s="5"/>
      <c r="C23" s="5"/>
      <c r="D23" s="5"/>
      <c r="E23" s="5"/>
      <c r="F23" s="5"/>
      <c r="G23" s="5"/>
      <c r="K23"/>
    </row>
    <row r="24" spans="1:11" ht="20.100000000000001" customHeight="1">
      <c r="A24" s="22" t="s">
        <v>22</v>
      </c>
      <c r="B24" s="5"/>
      <c r="C24" s="5"/>
      <c r="D24" s="5"/>
      <c r="E24" s="5"/>
      <c r="F24" s="5"/>
      <c r="G24" s="5"/>
      <c r="H24" s="5" t="s">
        <v>23</v>
      </c>
      <c r="I24" s="5" t="s">
        <v>24</v>
      </c>
      <c r="J24" s="5" t="s">
        <v>25</v>
      </c>
      <c r="K24" s="28"/>
    </row>
    <row r="25" spans="1:11" ht="20.100000000000001" customHeight="1">
      <c r="A25" s="5" t="s">
        <v>26</v>
      </c>
      <c r="B25" s="5"/>
      <c r="C25" s="5" t="str">
        <f>Hilfstabelle!K2</f>
        <v>7.00 - 8.00 Uhr</v>
      </c>
      <c r="D25" s="5"/>
      <c r="E25" s="5"/>
      <c r="F25" s="15"/>
      <c r="G25" s="5"/>
      <c r="H25" s="20">
        <f>Hilfstabelle!$G$3</f>
        <v>3</v>
      </c>
      <c r="I25" s="5">
        <f>Hilfstabelle!$I$2</f>
        <v>16</v>
      </c>
      <c r="J25" s="23">
        <f>IF(K25,Hilfstabelle!$I$2*Hilfstabelle!G3,0)</f>
        <v>0</v>
      </c>
      <c r="K25" s="28" t="b">
        <v>0</v>
      </c>
    </row>
    <row r="26" spans="1:11" ht="20.100000000000001" customHeight="1">
      <c r="A26" s="5" t="s">
        <v>27</v>
      </c>
      <c r="B26" s="5"/>
      <c r="C26" s="5" t="str">
        <f>Hilfstabelle!K3</f>
        <v>11.30 - 13.15 Uhr inkl. Mittagsverpflegung</v>
      </c>
      <c r="D26" s="5"/>
      <c r="E26" s="5"/>
      <c r="F26" s="15"/>
      <c r="G26" s="5"/>
      <c r="H26" s="20">
        <f>Hilfstabelle!$G$4</f>
        <v>12</v>
      </c>
      <c r="I26" s="5">
        <f>Hilfstabelle!$I$2</f>
        <v>16</v>
      </c>
      <c r="J26" s="23">
        <f>IF(K26,Hilfstabelle!$I$2*Hilfstabelle!G4,0)</f>
        <v>0</v>
      </c>
      <c r="K26" s="28" t="b">
        <v>0</v>
      </c>
    </row>
    <row r="27" spans="1:11" ht="20.100000000000001" customHeight="1">
      <c r="A27" s="5" t="s">
        <v>28</v>
      </c>
      <c r="B27" s="5"/>
      <c r="C27" s="5" t="str">
        <f>Hilfstabelle!K4</f>
        <v>13.15 - 14.45 Uhr</v>
      </c>
      <c r="D27" s="5"/>
      <c r="E27" s="5"/>
      <c r="F27" s="15"/>
      <c r="G27" s="5"/>
      <c r="H27" s="20">
        <f>Hilfstabelle!$G$5</f>
        <v>4.5</v>
      </c>
      <c r="I27" s="5">
        <f>Hilfstabelle!$I$2</f>
        <v>16</v>
      </c>
      <c r="J27" s="23">
        <f>IF(K27,Hilfstabelle!$I$2*Hilfstabelle!G5,0)</f>
        <v>0</v>
      </c>
      <c r="K27" s="28" t="b">
        <v>0</v>
      </c>
    </row>
    <row r="28" spans="1:11" ht="20.100000000000001" customHeight="1">
      <c r="A28" s="5" t="s">
        <v>29</v>
      </c>
      <c r="B28" s="5"/>
      <c r="C28" s="5" t="str">
        <f>Hilfstabelle!K5</f>
        <v>14.45 - 15.45 Uhr</v>
      </c>
      <c r="D28" s="5"/>
      <c r="E28" s="5"/>
      <c r="F28" s="15"/>
      <c r="G28" s="5"/>
      <c r="H28" s="20">
        <f>Hilfstabelle!$G$6</f>
        <v>3</v>
      </c>
      <c r="I28" s="5">
        <f>Hilfstabelle!$I$2</f>
        <v>16</v>
      </c>
      <c r="J28" s="23">
        <f>IF(K28,Hilfstabelle!$I$2*Hilfstabelle!G6,0)</f>
        <v>0</v>
      </c>
      <c r="K28" s="28" t="b">
        <v>0</v>
      </c>
    </row>
    <row r="29" spans="1:11" ht="20.100000000000001" customHeight="1">
      <c r="A29" s="5" t="s">
        <v>30</v>
      </c>
      <c r="B29" s="5"/>
      <c r="C29" s="5" t="str">
        <f>Hilfstabelle!K6</f>
        <v>15.45 - 18.00 Uhr</v>
      </c>
      <c r="D29" s="5"/>
      <c r="E29" s="5"/>
      <c r="F29" s="15"/>
      <c r="G29" s="5"/>
      <c r="H29" s="20">
        <f>Hilfstabelle!$G$7</f>
        <v>6</v>
      </c>
      <c r="I29" s="5">
        <f>Hilfstabelle!$I$2</f>
        <v>16</v>
      </c>
      <c r="J29" s="23">
        <f>IF(K29,Hilfstabelle!$I$2*Hilfstabelle!G7,0)</f>
        <v>0</v>
      </c>
      <c r="K29" s="28" t="b">
        <v>0</v>
      </c>
    </row>
    <row r="30" spans="1:11" ht="20.100000000000001" customHeight="1">
      <c r="A30" s="5"/>
      <c r="B30" s="5"/>
      <c r="C30" s="5"/>
      <c r="D30" s="5"/>
      <c r="E30" s="5"/>
      <c r="F30" s="5"/>
      <c r="G30" s="5"/>
      <c r="H30" s="5"/>
      <c r="I30" s="5"/>
      <c r="J30" s="5"/>
      <c r="K30" s="28"/>
    </row>
    <row r="31" spans="1:11" ht="15" customHeight="1">
      <c r="A31" s="17">
        <f>Hilfstabelle!J3</f>
        <v>45327</v>
      </c>
      <c r="B31" s="17">
        <f t="shared" ref="B31:J31" si="0">A31+7</f>
        <v>45334</v>
      </c>
      <c r="C31" s="16">
        <f t="shared" si="0"/>
        <v>45341</v>
      </c>
      <c r="D31" s="16">
        <f t="shared" si="0"/>
        <v>45348</v>
      </c>
      <c r="E31" s="16">
        <f t="shared" si="0"/>
        <v>45355</v>
      </c>
      <c r="F31" s="16">
        <f t="shared" si="0"/>
        <v>45362</v>
      </c>
      <c r="G31" s="16">
        <f t="shared" si="0"/>
        <v>45369</v>
      </c>
      <c r="H31" s="16">
        <f t="shared" si="0"/>
        <v>45376</v>
      </c>
      <c r="I31" s="17">
        <f t="shared" si="0"/>
        <v>45383</v>
      </c>
      <c r="J31" s="17">
        <f t="shared" si="0"/>
        <v>45390</v>
      </c>
      <c r="K31" s="28"/>
    </row>
    <row r="32" spans="1:11" ht="15" customHeight="1">
      <c r="A32" s="16">
        <f>J31+7</f>
        <v>45397</v>
      </c>
      <c r="B32" s="17">
        <f t="shared" ref="B32:J32" si="1">A32+7</f>
        <v>45404</v>
      </c>
      <c r="C32" s="16">
        <f t="shared" si="1"/>
        <v>45411</v>
      </c>
      <c r="D32" s="16">
        <f t="shared" si="1"/>
        <v>45418</v>
      </c>
      <c r="E32" s="16">
        <f t="shared" si="1"/>
        <v>45425</v>
      </c>
      <c r="F32" s="17">
        <f t="shared" si="1"/>
        <v>45432</v>
      </c>
      <c r="G32" s="16">
        <f t="shared" si="1"/>
        <v>45439</v>
      </c>
      <c r="H32" s="16">
        <f t="shared" si="1"/>
        <v>45446</v>
      </c>
      <c r="I32" s="16">
        <f t="shared" si="1"/>
        <v>45453</v>
      </c>
      <c r="J32" s="16">
        <f t="shared" si="1"/>
        <v>45460</v>
      </c>
      <c r="K32" s="28"/>
    </row>
    <row r="33" spans="1:11" ht="15" customHeight="1">
      <c r="A33" s="16">
        <f>J32+7</f>
        <v>45467</v>
      </c>
      <c r="B33" s="16">
        <f>A33+7</f>
        <v>45474</v>
      </c>
      <c r="C33" s="16"/>
      <c r="D33" s="16"/>
      <c r="E33" s="40"/>
      <c r="F33" s="41"/>
      <c r="G33" s="41"/>
      <c r="H33" s="41"/>
      <c r="I33" s="41"/>
      <c r="J33" s="41"/>
      <c r="K33" s="28"/>
    </row>
    <row r="34" spans="1:11" ht="20.100000000000001" customHeight="1">
      <c r="A34" s="5"/>
      <c r="B34" s="5"/>
      <c r="C34" s="5"/>
      <c r="D34" s="5"/>
      <c r="E34" s="5"/>
      <c r="F34" s="16"/>
      <c r="G34" s="16"/>
      <c r="H34" s="17"/>
      <c r="I34" s="16"/>
      <c r="J34" s="16"/>
      <c r="K34" s="28"/>
    </row>
    <row r="35" spans="1:11" ht="5.25" customHeight="1">
      <c r="A35" s="6"/>
      <c r="B35" s="6"/>
      <c r="C35" s="6"/>
      <c r="D35" s="6"/>
      <c r="E35" s="6"/>
      <c r="F35" s="6"/>
      <c r="G35" s="6"/>
      <c r="H35" s="3"/>
      <c r="I35" s="3"/>
      <c r="J35" s="3"/>
      <c r="K35"/>
    </row>
    <row r="36" spans="1:11" ht="5.25" customHeight="1">
      <c r="A36" s="5"/>
      <c r="B36" s="5"/>
      <c r="C36" s="5"/>
      <c r="D36" s="5"/>
      <c r="E36" s="5"/>
      <c r="F36" s="5"/>
      <c r="G36" s="5"/>
      <c r="K36"/>
    </row>
    <row r="37" spans="1:11" ht="20.100000000000001" customHeight="1">
      <c r="A37" s="22" t="s">
        <v>31</v>
      </c>
      <c r="B37" s="5"/>
      <c r="C37" s="5"/>
      <c r="D37" s="5"/>
      <c r="E37" s="5"/>
      <c r="F37" s="5"/>
      <c r="G37" s="5"/>
      <c r="H37" s="5" t="s">
        <v>23</v>
      </c>
      <c r="I37" s="5" t="s">
        <v>24</v>
      </c>
      <c r="J37" s="5" t="s">
        <v>25</v>
      </c>
      <c r="K37" s="28"/>
    </row>
    <row r="38" spans="1:11" ht="20.100000000000001" customHeight="1">
      <c r="A38" s="5" t="s">
        <v>26</v>
      </c>
      <c r="B38" s="5"/>
      <c r="C38" s="5" t="str">
        <f>Hilfstabelle!K2</f>
        <v>7.00 - 8.00 Uhr</v>
      </c>
      <c r="D38" s="5"/>
      <c r="E38" s="5"/>
      <c r="F38" s="15"/>
      <c r="G38" s="5"/>
      <c r="H38" s="23">
        <f>Hilfstabelle!$G$3</f>
        <v>3</v>
      </c>
      <c r="I38" s="5">
        <f>Hilfstabelle!$I$3</f>
        <v>18</v>
      </c>
      <c r="J38" s="23">
        <f>IF(K38,Hilfstabelle!$I$3*Hilfstabelle!G3,0)</f>
        <v>0</v>
      </c>
      <c r="K38" s="28" t="b">
        <v>0</v>
      </c>
    </row>
    <row r="39" spans="1:11" ht="20.100000000000001" customHeight="1">
      <c r="A39" s="5" t="s">
        <v>27</v>
      </c>
      <c r="B39" s="5"/>
      <c r="C39" s="5" t="str">
        <f>Hilfstabelle!K3</f>
        <v>11.30 - 13.15 Uhr inkl. Mittagsverpflegung</v>
      </c>
      <c r="D39" s="5"/>
      <c r="E39" s="5"/>
      <c r="F39" s="15"/>
      <c r="G39" s="5"/>
      <c r="H39" s="23">
        <f>Hilfstabelle!$G$4</f>
        <v>12</v>
      </c>
      <c r="I39" s="5">
        <f>Hilfstabelle!$I$3</f>
        <v>18</v>
      </c>
      <c r="J39" s="23">
        <f>IF(K39,Hilfstabelle!$I$3*Hilfstabelle!G4,0)</f>
        <v>0</v>
      </c>
      <c r="K39" s="28" t="b">
        <v>0</v>
      </c>
    </row>
    <row r="40" spans="1:11" ht="20.100000000000001" customHeight="1">
      <c r="A40" s="5" t="s">
        <v>28</v>
      </c>
      <c r="B40" s="5"/>
      <c r="C40" s="5" t="str">
        <f>Hilfstabelle!K4</f>
        <v>13.15 - 14.45 Uhr</v>
      </c>
      <c r="D40" s="5"/>
      <c r="E40" s="5"/>
      <c r="F40" s="15"/>
      <c r="G40" s="5"/>
      <c r="H40" s="23">
        <f>Hilfstabelle!$G$5</f>
        <v>4.5</v>
      </c>
      <c r="I40" s="5">
        <f>Hilfstabelle!$I$3</f>
        <v>18</v>
      </c>
      <c r="J40" s="23">
        <f>IF(K40,Hilfstabelle!$I$3*Hilfstabelle!G5,0)</f>
        <v>0</v>
      </c>
      <c r="K40" s="28" t="b">
        <v>0</v>
      </c>
    </row>
    <row r="41" spans="1:11" ht="20.100000000000001" customHeight="1">
      <c r="A41" s="5" t="s">
        <v>29</v>
      </c>
      <c r="B41" s="5"/>
      <c r="C41" s="5" t="str">
        <f>Hilfstabelle!K5</f>
        <v>14.45 - 15.45 Uhr</v>
      </c>
      <c r="D41" s="5"/>
      <c r="E41" s="5"/>
      <c r="F41" s="15"/>
      <c r="G41" s="5"/>
      <c r="H41" s="23">
        <f>Hilfstabelle!$G$6</f>
        <v>3</v>
      </c>
      <c r="I41" s="5">
        <f>Hilfstabelle!$I$3</f>
        <v>18</v>
      </c>
      <c r="J41" s="23">
        <f>IF(K41,Hilfstabelle!$I$3*Hilfstabelle!G6,0)</f>
        <v>0</v>
      </c>
      <c r="K41" s="28" t="b">
        <v>0</v>
      </c>
    </row>
    <row r="42" spans="1:11" ht="20.100000000000001" customHeight="1">
      <c r="A42" s="5" t="s">
        <v>30</v>
      </c>
      <c r="B42" s="5"/>
      <c r="C42" s="5" t="str">
        <f>Hilfstabelle!K6</f>
        <v>15.45 - 18.00 Uhr</v>
      </c>
      <c r="D42" s="5"/>
      <c r="E42" s="5"/>
      <c r="F42" s="15"/>
      <c r="G42" s="5"/>
      <c r="H42" s="23">
        <f>Hilfstabelle!$G$7</f>
        <v>6</v>
      </c>
      <c r="I42" s="5">
        <f>Hilfstabelle!$I$3</f>
        <v>18</v>
      </c>
      <c r="J42" s="23">
        <f>IF(K42,Hilfstabelle!$I$3*Hilfstabelle!G7,0)</f>
        <v>0</v>
      </c>
      <c r="K42" s="28" t="b">
        <v>0</v>
      </c>
    </row>
    <row r="43" spans="1:11" ht="20.100000000000001" customHeight="1">
      <c r="A43" s="5" t="s">
        <v>32</v>
      </c>
      <c r="B43" s="5"/>
      <c r="C43" s="5"/>
      <c r="D43" s="5"/>
      <c r="E43" s="5"/>
      <c r="F43" s="15"/>
      <c r="G43" s="5"/>
      <c r="H43" s="23">
        <f>Hilfstabelle!$G$8</f>
        <v>6</v>
      </c>
      <c r="I43" s="5">
        <f>Hilfstabelle!$I$3</f>
        <v>18</v>
      </c>
      <c r="J43" s="23">
        <f>IF(K43,Hilfstabelle!$I$3*Hilfstabelle!G8,0)</f>
        <v>0</v>
      </c>
      <c r="K43" s="28" t="b">
        <v>0</v>
      </c>
    </row>
    <row r="44" spans="1:11" ht="20.100000000000001" customHeight="1">
      <c r="A44" s="5"/>
      <c r="B44" s="5"/>
      <c r="C44" s="5"/>
      <c r="D44" s="5"/>
      <c r="E44" s="5"/>
      <c r="F44" s="5"/>
      <c r="G44" s="5"/>
      <c r="H44" s="5"/>
      <c r="I44" s="5"/>
      <c r="J44" s="5"/>
      <c r="K44" s="28"/>
    </row>
    <row r="45" spans="1:11" s="21" customFormat="1" ht="15" customHeight="1">
      <c r="A45" s="17">
        <f t="shared" ref="A45:J45" si="2">A31+1</f>
        <v>45328</v>
      </c>
      <c r="B45" s="17">
        <f t="shared" si="2"/>
        <v>45335</v>
      </c>
      <c r="C45" s="16">
        <f t="shared" si="2"/>
        <v>45342</v>
      </c>
      <c r="D45" s="16">
        <f t="shared" si="2"/>
        <v>45349</v>
      </c>
      <c r="E45" s="16">
        <f t="shared" si="2"/>
        <v>45356</v>
      </c>
      <c r="F45" s="16">
        <f t="shared" si="2"/>
        <v>45363</v>
      </c>
      <c r="G45" s="16">
        <f t="shared" si="2"/>
        <v>45370</v>
      </c>
      <c r="H45" s="16">
        <f t="shared" si="2"/>
        <v>45377</v>
      </c>
      <c r="I45" s="17">
        <f t="shared" si="2"/>
        <v>45384</v>
      </c>
      <c r="J45" s="17">
        <f t="shared" si="2"/>
        <v>45391</v>
      </c>
      <c r="K45" s="28"/>
    </row>
    <row r="46" spans="1:11" s="21" customFormat="1" ht="15" customHeight="1">
      <c r="A46" s="16">
        <f t="shared" ref="A46:J46" si="3">A32+1</f>
        <v>45398</v>
      </c>
      <c r="B46" s="16">
        <f t="shared" si="3"/>
        <v>45405</v>
      </c>
      <c r="C46" s="16">
        <f t="shared" si="3"/>
        <v>45412</v>
      </c>
      <c r="D46" s="16">
        <f t="shared" si="3"/>
        <v>45419</v>
      </c>
      <c r="E46" s="16">
        <f t="shared" si="3"/>
        <v>45426</v>
      </c>
      <c r="F46" s="16">
        <f t="shared" si="3"/>
        <v>45433</v>
      </c>
      <c r="G46" s="16">
        <f t="shared" si="3"/>
        <v>45440</v>
      </c>
      <c r="H46" s="16">
        <f t="shared" si="3"/>
        <v>45447</v>
      </c>
      <c r="I46" s="16">
        <f t="shared" si="3"/>
        <v>45454</v>
      </c>
      <c r="J46" s="16">
        <f t="shared" si="3"/>
        <v>45461</v>
      </c>
      <c r="K46" s="28"/>
    </row>
    <row r="47" spans="1:11" s="21" customFormat="1" ht="15" customHeight="1">
      <c r="A47" s="16">
        <f>A33+1</f>
        <v>45468</v>
      </c>
      <c r="B47" s="16">
        <f>B33+1</f>
        <v>45475</v>
      </c>
      <c r="C47" s="16"/>
      <c r="D47" s="16"/>
      <c r="E47" s="40"/>
      <c r="F47" s="41"/>
      <c r="G47" s="41"/>
      <c r="H47" s="41"/>
      <c r="I47" s="41"/>
      <c r="J47" s="41"/>
      <c r="K47" s="28"/>
    </row>
    <row r="48" spans="1:11" ht="19.5" customHeight="1">
      <c r="A48" s="40"/>
      <c r="B48" s="40"/>
      <c r="C48" s="40"/>
      <c r="D48" s="40"/>
      <c r="E48" s="40"/>
      <c r="F48" s="16"/>
      <c r="G48" s="16"/>
      <c r="H48" s="16"/>
      <c r="I48" s="16"/>
      <c r="J48" s="16"/>
      <c r="K48" s="28"/>
    </row>
    <row r="49" spans="1:11" ht="5.25" customHeight="1">
      <c r="A49" s="6"/>
      <c r="B49" s="6"/>
      <c r="C49" s="6"/>
      <c r="D49" s="6"/>
      <c r="E49" s="6"/>
      <c r="F49" s="6"/>
      <c r="G49" s="6"/>
      <c r="H49" s="3"/>
      <c r="I49" s="3"/>
      <c r="J49" s="3"/>
      <c r="K49"/>
    </row>
    <row r="50" spans="1:11" ht="5.25" customHeight="1">
      <c r="A50" s="5"/>
      <c r="B50" s="5"/>
      <c r="C50" s="5"/>
      <c r="D50" s="5"/>
      <c r="E50" s="5"/>
      <c r="F50" s="5"/>
      <c r="G50" s="5"/>
      <c r="K50"/>
    </row>
    <row r="51" spans="1:11" ht="20.100000000000001" customHeight="1">
      <c r="A51" s="22" t="s">
        <v>33</v>
      </c>
      <c r="B51" s="5"/>
      <c r="C51" s="5"/>
      <c r="D51" s="5"/>
      <c r="E51" s="5"/>
      <c r="F51" s="5"/>
      <c r="G51" s="5"/>
      <c r="H51" s="5" t="s">
        <v>23</v>
      </c>
      <c r="I51" s="5" t="s">
        <v>24</v>
      </c>
      <c r="J51" s="5" t="s">
        <v>25</v>
      </c>
      <c r="K51" s="28"/>
    </row>
    <row r="52" spans="1:11" ht="20.100000000000001" customHeight="1">
      <c r="A52" s="5" t="s">
        <v>26</v>
      </c>
      <c r="B52" s="5"/>
      <c r="C52" s="5" t="str">
        <f>Hilfstabelle!K2</f>
        <v>7.00 - 8.00 Uhr</v>
      </c>
      <c r="D52" s="5"/>
      <c r="E52" s="5"/>
      <c r="F52" s="15"/>
      <c r="G52" s="5"/>
      <c r="H52" s="23">
        <f>Hilfstabelle!$G$3</f>
        <v>3</v>
      </c>
      <c r="I52" s="5">
        <f>Hilfstabelle!$I$4</f>
        <v>18</v>
      </c>
      <c r="J52" s="23">
        <f>IF(K52,Hilfstabelle!$I$4*Hilfstabelle!G3,0)</f>
        <v>0</v>
      </c>
      <c r="K52" s="28" t="b">
        <v>0</v>
      </c>
    </row>
    <row r="53" spans="1:11" ht="20.100000000000001" customHeight="1">
      <c r="A53" s="5" t="s">
        <v>27</v>
      </c>
      <c r="B53" s="5"/>
      <c r="C53" s="5" t="str">
        <f>Hilfstabelle!K3</f>
        <v>11.30 - 13.15 Uhr inkl. Mittagsverpflegung</v>
      </c>
      <c r="D53" s="5"/>
      <c r="E53" s="5"/>
      <c r="F53" s="15"/>
      <c r="G53" s="5"/>
      <c r="H53" s="23">
        <f>Hilfstabelle!$G$4</f>
        <v>12</v>
      </c>
      <c r="I53" s="5">
        <f>Hilfstabelle!$I$4</f>
        <v>18</v>
      </c>
      <c r="J53" s="23">
        <f>IF(K53,Hilfstabelle!$I$4*Hilfstabelle!G4,0)</f>
        <v>0</v>
      </c>
      <c r="K53" s="28" t="b">
        <v>0</v>
      </c>
    </row>
    <row r="54" spans="1:11" ht="20.100000000000001" customHeight="1">
      <c r="A54" s="5" t="s">
        <v>28</v>
      </c>
      <c r="B54" s="5"/>
      <c r="C54" s="5" t="str">
        <f>Hilfstabelle!K4</f>
        <v>13.15 - 14.45 Uhr</v>
      </c>
      <c r="D54" s="5"/>
      <c r="E54" s="5"/>
      <c r="F54" s="15"/>
      <c r="G54" s="5"/>
      <c r="H54" s="23">
        <f>Hilfstabelle!$G$5</f>
        <v>4.5</v>
      </c>
      <c r="I54" s="5">
        <f>Hilfstabelle!$I$4</f>
        <v>18</v>
      </c>
      <c r="J54" s="23">
        <f>IF(K54,Hilfstabelle!$I$4*Hilfstabelle!G5,0)</f>
        <v>0</v>
      </c>
      <c r="K54" s="28" t="b">
        <v>0</v>
      </c>
    </row>
    <row r="55" spans="1:11" ht="20.100000000000001" customHeight="1">
      <c r="A55" s="5" t="s">
        <v>29</v>
      </c>
      <c r="B55" s="5"/>
      <c r="C55" s="5" t="str">
        <f>Hilfstabelle!K5</f>
        <v>14.45 - 15.45 Uhr</v>
      </c>
      <c r="D55" s="5"/>
      <c r="E55" s="5"/>
      <c r="F55" s="15"/>
      <c r="G55" s="5"/>
      <c r="H55" s="23">
        <f>Hilfstabelle!$G$6</f>
        <v>3</v>
      </c>
      <c r="I55" s="5">
        <f>Hilfstabelle!$I$4</f>
        <v>18</v>
      </c>
      <c r="J55" s="23">
        <f>IF(K55,Hilfstabelle!$I$4*Hilfstabelle!G6,0)</f>
        <v>0</v>
      </c>
      <c r="K55" s="28" t="b">
        <v>0</v>
      </c>
    </row>
    <row r="56" spans="1:11" ht="20.100000000000001" customHeight="1">
      <c r="A56" s="5" t="s">
        <v>30</v>
      </c>
      <c r="B56" s="5"/>
      <c r="C56" s="5" t="str">
        <f>Hilfstabelle!K6</f>
        <v>15.45 - 18.00 Uhr</v>
      </c>
      <c r="D56" s="5"/>
      <c r="E56" s="5"/>
      <c r="F56" s="15"/>
      <c r="G56" s="5"/>
      <c r="H56" s="23">
        <f>Hilfstabelle!$G$7</f>
        <v>6</v>
      </c>
      <c r="I56" s="5">
        <f>Hilfstabelle!$I$4</f>
        <v>18</v>
      </c>
      <c r="J56" s="23">
        <f>IF(K56,Hilfstabelle!$I$4*Hilfstabelle!G7,0)</f>
        <v>0</v>
      </c>
      <c r="K56" s="28" t="b">
        <v>0</v>
      </c>
    </row>
    <row r="57" spans="1:11" ht="20.100000000000001" customHeight="1">
      <c r="A57" s="5"/>
      <c r="B57" s="5"/>
      <c r="C57" s="5"/>
      <c r="D57" s="5"/>
      <c r="E57" s="5"/>
      <c r="F57" s="5"/>
      <c r="G57" s="5"/>
      <c r="H57" s="5"/>
      <c r="I57" s="5"/>
      <c r="J57" s="5"/>
      <c r="K57" s="28"/>
    </row>
    <row r="58" spans="1:11" ht="15" customHeight="1">
      <c r="A58" s="17">
        <f t="shared" ref="A58:J58" si="4">A45+1</f>
        <v>45329</v>
      </c>
      <c r="B58" s="17">
        <f t="shared" si="4"/>
        <v>45336</v>
      </c>
      <c r="C58" s="16">
        <f t="shared" si="4"/>
        <v>45343</v>
      </c>
      <c r="D58" s="16">
        <f t="shared" si="4"/>
        <v>45350</v>
      </c>
      <c r="E58" s="16">
        <f t="shared" si="4"/>
        <v>45357</v>
      </c>
      <c r="F58" s="16">
        <f t="shared" si="4"/>
        <v>45364</v>
      </c>
      <c r="G58" s="16">
        <f t="shared" si="4"/>
        <v>45371</v>
      </c>
      <c r="H58" s="16">
        <f t="shared" si="4"/>
        <v>45378</v>
      </c>
      <c r="I58" s="17">
        <f t="shared" si="4"/>
        <v>45385</v>
      </c>
      <c r="J58" s="17">
        <f t="shared" si="4"/>
        <v>45392</v>
      </c>
      <c r="K58" s="28"/>
    </row>
    <row r="59" spans="1:11" ht="15" customHeight="1">
      <c r="A59" s="16">
        <f t="shared" ref="A59:J59" si="5">A46+1</f>
        <v>45399</v>
      </c>
      <c r="B59" s="16">
        <f t="shared" si="5"/>
        <v>45406</v>
      </c>
      <c r="C59" s="16">
        <f t="shared" si="5"/>
        <v>45413</v>
      </c>
      <c r="D59" s="16">
        <f t="shared" si="5"/>
        <v>45420</v>
      </c>
      <c r="E59" s="16">
        <f t="shared" si="5"/>
        <v>45427</v>
      </c>
      <c r="F59" s="16">
        <f t="shared" si="5"/>
        <v>45434</v>
      </c>
      <c r="G59" s="16">
        <f t="shared" si="5"/>
        <v>45441</v>
      </c>
      <c r="H59" s="16">
        <f t="shared" si="5"/>
        <v>45448</v>
      </c>
      <c r="I59" s="16">
        <f t="shared" si="5"/>
        <v>45455</v>
      </c>
      <c r="J59" s="16">
        <f t="shared" si="5"/>
        <v>45462</v>
      </c>
      <c r="K59" s="28"/>
    </row>
    <row r="60" spans="1:11" ht="15" customHeight="1">
      <c r="A60" s="16">
        <f>A47+1</f>
        <v>45469</v>
      </c>
      <c r="B60" s="16">
        <f>B47+1</f>
        <v>45476</v>
      </c>
      <c r="C60" s="16"/>
      <c r="D60" s="16"/>
      <c r="E60" s="40"/>
      <c r="F60" s="42"/>
      <c r="G60" s="42"/>
      <c r="H60" s="42"/>
      <c r="I60" s="42"/>
      <c r="J60" s="42"/>
      <c r="K60" s="28"/>
    </row>
    <row r="61" spans="1:11" ht="19.5" customHeight="1">
      <c r="A61" s="5"/>
      <c r="B61" s="5"/>
      <c r="C61" s="5"/>
      <c r="D61" s="5"/>
      <c r="E61" s="5"/>
      <c r="F61" s="16"/>
      <c r="G61" s="16"/>
      <c r="H61" s="17"/>
      <c r="I61" s="16"/>
      <c r="J61" s="16"/>
      <c r="K61" s="28"/>
    </row>
    <row r="62" spans="1:11" ht="5.25" customHeight="1">
      <c r="A62" s="6"/>
      <c r="B62" s="6"/>
      <c r="C62" s="6"/>
      <c r="D62" s="6"/>
      <c r="E62" s="6"/>
      <c r="F62" s="6"/>
      <c r="G62" s="6"/>
      <c r="H62" s="3"/>
      <c r="I62" s="3"/>
      <c r="J62" s="3"/>
      <c r="K62"/>
    </row>
    <row r="63" spans="1:11" ht="5.25" customHeight="1">
      <c r="A63" s="5"/>
      <c r="B63" s="5"/>
      <c r="C63" s="5"/>
      <c r="D63" s="5"/>
      <c r="E63" s="5"/>
      <c r="F63" s="5"/>
      <c r="G63" s="5"/>
      <c r="K63"/>
    </row>
    <row r="64" spans="1:11" ht="20.100000000000001" customHeight="1">
      <c r="A64" s="22" t="s">
        <v>34</v>
      </c>
      <c r="B64" s="5"/>
      <c r="C64" s="5"/>
      <c r="D64" s="5"/>
      <c r="E64" s="5"/>
      <c r="F64" s="5"/>
      <c r="G64" s="5"/>
      <c r="H64" s="5" t="s">
        <v>23</v>
      </c>
      <c r="I64" s="5" t="s">
        <v>24</v>
      </c>
      <c r="J64" s="5" t="s">
        <v>25</v>
      </c>
      <c r="K64" s="28"/>
    </row>
    <row r="65" spans="1:11" ht="20.100000000000001" customHeight="1">
      <c r="A65" s="5" t="s">
        <v>26</v>
      </c>
      <c r="B65" s="5"/>
      <c r="C65" s="5" t="str">
        <f>Hilfstabelle!K2</f>
        <v>7.00 - 8.00 Uhr</v>
      </c>
      <c r="D65" s="5"/>
      <c r="E65" s="5"/>
      <c r="F65" s="15"/>
      <c r="G65" s="5"/>
      <c r="H65" s="23">
        <f>Hilfstabelle!$G$3</f>
        <v>3</v>
      </c>
      <c r="I65" s="5">
        <f>Hilfstabelle!$I$5</f>
        <v>16</v>
      </c>
      <c r="J65" s="23">
        <f>IF(K65,Hilfstabelle!$I$5*Hilfstabelle!G3,0)</f>
        <v>0</v>
      </c>
      <c r="K65" s="28" t="b">
        <v>0</v>
      </c>
    </row>
    <row r="66" spans="1:11" ht="20.100000000000001" customHeight="1">
      <c r="A66" s="5" t="s">
        <v>27</v>
      </c>
      <c r="B66" s="5"/>
      <c r="C66" s="5" t="str">
        <f>Hilfstabelle!K3</f>
        <v>11.30 - 13.15 Uhr inkl. Mittagsverpflegung</v>
      </c>
      <c r="D66" s="5"/>
      <c r="E66" s="5"/>
      <c r="F66" s="15"/>
      <c r="G66" s="5"/>
      <c r="H66" s="23">
        <f>Hilfstabelle!$G$4</f>
        <v>12</v>
      </c>
      <c r="I66" s="5">
        <f>Hilfstabelle!$I$5</f>
        <v>16</v>
      </c>
      <c r="J66" s="23">
        <f>IF(K66,Hilfstabelle!$I$5*Hilfstabelle!G4,0)</f>
        <v>0</v>
      </c>
      <c r="K66" s="28" t="b">
        <v>0</v>
      </c>
    </row>
    <row r="67" spans="1:11" ht="20.100000000000001" customHeight="1">
      <c r="A67" s="5" t="s">
        <v>28</v>
      </c>
      <c r="B67" s="5"/>
      <c r="C67" s="5" t="str">
        <f>Hilfstabelle!K4</f>
        <v>13.15 - 14.45 Uhr</v>
      </c>
      <c r="D67" s="5"/>
      <c r="E67" s="5"/>
      <c r="F67" s="15"/>
      <c r="G67" s="5"/>
      <c r="H67" s="23">
        <f>Hilfstabelle!$G$5</f>
        <v>4.5</v>
      </c>
      <c r="I67" s="5">
        <f>Hilfstabelle!$I$5</f>
        <v>16</v>
      </c>
      <c r="J67" s="23">
        <f>IF(K67,Hilfstabelle!$I$5*Hilfstabelle!G5,0)</f>
        <v>0</v>
      </c>
      <c r="K67" s="28" t="b">
        <v>0</v>
      </c>
    </row>
    <row r="68" spans="1:11" ht="20.100000000000001" customHeight="1">
      <c r="A68" s="5" t="s">
        <v>29</v>
      </c>
      <c r="B68" s="5"/>
      <c r="C68" s="5" t="str">
        <f>Hilfstabelle!K5</f>
        <v>14.45 - 15.45 Uhr</v>
      </c>
      <c r="D68" s="5"/>
      <c r="E68" s="5"/>
      <c r="F68" s="15"/>
      <c r="G68" s="5"/>
      <c r="H68" s="23">
        <f>Hilfstabelle!$G$6</f>
        <v>3</v>
      </c>
      <c r="I68" s="5">
        <f>Hilfstabelle!$I$5</f>
        <v>16</v>
      </c>
      <c r="J68" s="23">
        <f>IF(K68,Hilfstabelle!$I$5*Hilfstabelle!G6,0)</f>
        <v>0</v>
      </c>
      <c r="K68" s="28" t="b">
        <v>0</v>
      </c>
    </row>
    <row r="69" spans="1:11" ht="20.100000000000001" customHeight="1">
      <c r="A69" s="5" t="s">
        <v>30</v>
      </c>
      <c r="B69" s="5"/>
      <c r="C69" s="5" t="str">
        <f>Hilfstabelle!K6</f>
        <v>15.45 - 18.00 Uhr</v>
      </c>
      <c r="D69" s="5"/>
      <c r="E69" s="5"/>
      <c r="F69" s="15"/>
      <c r="G69" s="5"/>
      <c r="H69" s="23">
        <f>Hilfstabelle!$G$7</f>
        <v>6</v>
      </c>
      <c r="I69" s="5">
        <f>Hilfstabelle!$I$5</f>
        <v>16</v>
      </c>
      <c r="J69" s="23">
        <f>IF(K69,Hilfstabelle!$I$5*Hilfstabelle!G7,0)</f>
        <v>0</v>
      </c>
      <c r="K69" s="28" t="b">
        <v>0</v>
      </c>
    </row>
    <row r="70" spans="1:11" ht="20.100000000000001" customHeight="1">
      <c r="A70" s="5" t="s">
        <v>32</v>
      </c>
      <c r="B70" s="5"/>
      <c r="C70" s="5"/>
      <c r="D70" s="5"/>
      <c r="E70" s="5"/>
      <c r="F70" s="15"/>
      <c r="G70" s="5"/>
      <c r="H70" s="23">
        <f>Hilfstabelle!$G$8</f>
        <v>6</v>
      </c>
      <c r="I70" s="5">
        <f>Hilfstabelle!$I$5</f>
        <v>16</v>
      </c>
      <c r="J70" s="23">
        <f>IF(K70,Hilfstabelle!$I$5*Hilfstabelle!G8,0)</f>
        <v>0</v>
      </c>
      <c r="K70" s="28" t="b">
        <v>0</v>
      </c>
    </row>
    <row r="71" spans="1:11" ht="20.100000000000001" customHeight="1">
      <c r="A71" s="5"/>
      <c r="B71" s="5"/>
      <c r="C71" s="5"/>
      <c r="D71" s="5"/>
      <c r="E71" s="5"/>
      <c r="F71" s="5"/>
      <c r="G71" s="5"/>
      <c r="H71" s="5"/>
      <c r="I71" s="5"/>
      <c r="J71" s="5"/>
      <c r="K71" s="28"/>
    </row>
    <row r="72" spans="1:11" ht="15" customHeight="1">
      <c r="A72" s="17">
        <f t="shared" ref="A72:J72" si="6">A58+1</f>
        <v>45330</v>
      </c>
      <c r="B72" s="17">
        <f t="shared" si="6"/>
        <v>45337</v>
      </c>
      <c r="C72" s="16">
        <f t="shared" si="6"/>
        <v>45344</v>
      </c>
      <c r="D72" s="16">
        <f t="shared" si="6"/>
        <v>45351</v>
      </c>
      <c r="E72" s="16">
        <f t="shared" si="6"/>
        <v>45358</v>
      </c>
      <c r="F72" s="16">
        <f t="shared" si="6"/>
        <v>45365</v>
      </c>
      <c r="G72" s="16">
        <f t="shared" si="6"/>
        <v>45372</v>
      </c>
      <c r="H72" s="16">
        <f t="shared" si="6"/>
        <v>45379</v>
      </c>
      <c r="I72" s="17">
        <f t="shared" si="6"/>
        <v>45386</v>
      </c>
      <c r="J72" s="17">
        <f t="shared" si="6"/>
        <v>45393</v>
      </c>
      <c r="K72" s="28"/>
    </row>
    <row r="73" spans="1:11" ht="15" customHeight="1">
      <c r="A73" s="16">
        <f t="shared" ref="A73:J73" si="7">A59+1</f>
        <v>45400</v>
      </c>
      <c r="B73" s="16">
        <f t="shared" si="7"/>
        <v>45407</v>
      </c>
      <c r="C73" s="16">
        <f t="shared" si="7"/>
        <v>45414</v>
      </c>
      <c r="D73" s="17">
        <f t="shared" si="7"/>
        <v>45421</v>
      </c>
      <c r="E73" s="16">
        <f t="shared" si="7"/>
        <v>45428</v>
      </c>
      <c r="F73" s="16">
        <f t="shared" si="7"/>
        <v>45435</v>
      </c>
      <c r="G73" s="17">
        <f t="shared" si="7"/>
        <v>45442</v>
      </c>
      <c r="H73" s="16">
        <f t="shared" si="7"/>
        <v>45449</v>
      </c>
      <c r="I73" s="16">
        <f t="shared" si="7"/>
        <v>45456</v>
      </c>
      <c r="J73" s="16">
        <f t="shared" si="7"/>
        <v>45463</v>
      </c>
      <c r="K73" s="28"/>
    </row>
    <row r="74" spans="1:11" ht="15" customHeight="1">
      <c r="A74" s="16">
        <f>A60+1</f>
        <v>45470</v>
      </c>
      <c r="B74" s="16">
        <f>B60+1</f>
        <v>45477</v>
      </c>
      <c r="C74" s="16"/>
      <c r="D74" s="16"/>
      <c r="E74" s="40"/>
      <c r="F74" s="42"/>
      <c r="G74" s="42"/>
      <c r="H74" s="42"/>
      <c r="I74" s="42"/>
      <c r="J74" s="42"/>
      <c r="K74" s="28"/>
    </row>
    <row r="75" spans="1:11" ht="19.5" customHeight="1">
      <c r="A75" s="5"/>
      <c r="B75" s="5"/>
      <c r="C75" s="5"/>
      <c r="D75" s="5"/>
      <c r="E75" s="5"/>
      <c r="F75" s="16"/>
      <c r="G75" s="16"/>
      <c r="H75" s="17"/>
      <c r="I75" s="16"/>
      <c r="J75" s="16"/>
      <c r="K75" s="28"/>
    </row>
    <row r="76" spans="1:11" ht="5.25" customHeight="1">
      <c r="A76" s="6"/>
      <c r="B76" s="6"/>
      <c r="C76" s="6"/>
      <c r="D76" s="6"/>
      <c r="E76" s="6"/>
      <c r="F76" s="6"/>
      <c r="G76" s="6"/>
      <c r="H76" s="3"/>
      <c r="I76" s="3"/>
      <c r="J76" s="3"/>
      <c r="K76"/>
    </row>
    <row r="77" spans="1:11" ht="5.25" customHeight="1">
      <c r="A77" s="5"/>
      <c r="B77" s="5"/>
      <c r="C77" s="5"/>
      <c r="D77" s="5"/>
      <c r="E77" s="5"/>
      <c r="F77" s="5"/>
      <c r="G77" s="5"/>
      <c r="K77"/>
    </row>
    <row r="78" spans="1:11" ht="20.100000000000001" customHeight="1">
      <c r="A78" s="22" t="s">
        <v>35</v>
      </c>
      <c r="B78" s="5"/>
      <c r="C78" s="5"/>
      <c r="D78" s="5"/>
      <c r="E78" s="5"/>
      <c r="F78" s="5"/>
      <c r="G78" s="5"/>
      <c r="H78" s="5" t="s">
        <v>23</v>
      </c>
      <c r="I78" s="5" t="s">
        <v>24</v>
      </c>
      <c r="J78" s="5" t="s">
        <v>25</v>
      </c>
      <c r="K78" s="28"/>
    </row>
    <row r="79" spans="1:11" ht="20.100000000000001" customHeight="1">
      <c r="A79" s="5" t="s">
        <v>26</v>
      </c>
      <c r="B79" s="5"/>
      <c r="C79" s="5" t="str">
        <f>Hilfstabelle!K2</f>
        <v>7.00 - 8.00 Uhr</v>
      </c>
      <c r="D79" s="5"/>
      <c r="E79" s="5"/>
      <c r="F79" s="15"/>
      <c r="G79" s="5"/>
      <c r="H79" s="23">
        <f>Hilfstabelle!$G$3</f>
        <v>3</v>
      </c>
      <c r="I79" s="5">
        <f>Hilfstabelle!$I$6</f>
        <v>16</v>
      </c>
      <c r="J79" s="23">
        <f>IF(K79,Hilfstabelle!$I$6*Hilfstabelle!G3,0)</f>
        <v>0</v>
      </c>
      <c r="K79" s="28" t="b">
        <v>0</v>
      </c>
    </row>
    <row r="80" spans="1:11" ht="20.100000000000001" customHeight="1">
      <c r="A80" s="5" t="s">
        <v>27</v>
      </c>
      <c r="B80" s="5"/>
      <c r="C80" s="5" t="str">
        <f>Hilfstabelle!K3</f>
        <v>11.30 - 13.15 Uhr inkl. Mittagsverpflegung</v>
      </c>
      <c r="D80" s="5"/>
      <c r="E80" s="5"/>
      <c r="F80" s="15"/>
      <c r="G80" s="5"/>
      <c r="H80" s="23">
        <f>Hilfstabelle!$G$4</f>
        <v>12</v>
      </c>
      <c r="I80" s="5">
        <f>Hilfstabelle!$I$6</f>
        <v>16</v>
      </c>
      <c r="J80" s="23">
        <f>IF(K80,Hilfstabelle!$I$6*Hilfstabelle!G4,0)</f>
        <v>0</v>
      </c>
      <c r="K80" s="28" t="b">
        <v>0</v>
      </c>
    </row>
    <row r="81" spans="1:11" ht="20.100000000000001" customHeight="1">
      <c r="A81" s="5" t="s">
        <v>28</v>
      </c>
      <c r="B81" s="5"/>
      <c r="C81" s="5" t="str">
        <f>Hilfstabelle!K4</f>
        <v>13.15 - 14.45 Uhr</v>
      </c>
      <c r="D81" s="5"/>
      <c r="E81" s="5"/>
      <c r="F81" s="15"/>
      <c r="G81" s="5"/>
      <c r="H81" s="23">
        <f>Hilfstabelle!$G$5</f>
        <v>4.5</v>
      </c>
      <c r="I81" s="5">
        <f>Hilfstabelle!$I$6</f>
        <v>16</v>
      </c>
      <c r="J81" s="23">
        <f>IF(K81,Hilfstabelle!$I$6*Hilfstabelle!G5,0)</f>
        <v>0</v>
      </c>
      <c r="K81" s="28" t="b">
        <v>0</v>
      </c>
    </row>
    <row r="82" spans="1:11" ht="20.100000000000001" customHeight="1">
      <c r="A82" s="5" t="s">
        <v>29</v>
      </c>
      <c r="B82" s="5"/>
      <c r="C82" s="5" t="str">
        <f>Hilfstabelle!K5</f>
        <v>14.45 - 15.45 Uhr</v>
      </c>
      <c r="D82" s="5"/>
      <c r="E82" s="5"/>
      <c r="F82" s="15"/>
      <c r="G82" s="5"/>
      <c r="H82" s="23">
        <f>Hilfstabelle!$G$6</f>
        <v>3</v>
      </c>
      <c r="I82" s="5">
        <f>Hilfstabelle!$I$6</f>
        <v>16</v>
      </c>
      <c r="J82" s="23">
        <f>IF(K82,Hilfstabelle!$I$6*Hilfstabelle!G6,0)</f>
        <v>0</v>
      </c>
      <c r="K82" s="28" t="b">
        <v>0</v>
      </c>
    </row>
    <row r="83" spans="1:11" ht="20.100000000000001" customHeight="1">
      <c r="A83" s="5" t="s">
        <v>30</v>
      </c>
      <c r="B83" s="5"/>
      <c r="C83" s="5" t="str">
        <f>Hilfstabelle!K6</f>
        <v>15.45 - 18.00 Uhr</v>
      </c>
      <c r="D83" s="5"/>
      <c r="E83" s="5"/>
      <c r="F83" s="15"/>
      <c r="G83" s="5"/>
      <c r="H83" s="23">
        <f>Hilfstabelle!$G$7</f>
        <v>6</v>
      </c>
      <c r="I83" s="5">
        <f>Hilfstabelle!$I$6</f>
        <v>16</v>
      </c>
      <c r="J83" s="23">
        <f>IF(K83,Hilfstabelle!$I$6*Hilfstabelle!G7,0)</f>
        <v>0</v>
      </c>
      <c r="K83" s="28" t="b">
        <v>0</v>
      </c>
    </row>
    <row r="84" spans="1:11" ht="20.100000000000001" customHeight="1">
      <c r="A84" s="5"/>
      <c r="B84" s="5"/>
      <c r="C84" s="5"/>
      <c r="D84" s="5"/>
      <c r="E84" s="5"/>
      <c r="F84" s="5"/>
      <c r="G84" s="5"/>
      <c r="H84" s="5"/>
      <c r="I84" s="5"/>
      <c r="J84" s="5"/>
      <c r="K84" s="28"/>
    </row>
    <row r="85" spans="1:11" ht="15" customHeight="1">
      <c r="A85" s="17">
        <f t="shared" ref="A85:J85" si="8">A72+1</f>
        <v>45331</v>
      </c>
      <c r="B85" s="17">
        <f t="shared" si="8"/>
        <v>45338</v>
      </c>
      <c r="C85" s="16">
        <f t="shared" si="8"/>
        <v>45345</v>
      </c>
      <c r="D85" s="16">
        <f t="shared" si="8"/>
        <v>45352</v>
      </c>
      <c r="E85" s="16">
        <f t="shared" si="8"/>
        <v>45359</v>
      </c>
      <c r="F85" s="16">
        <f t="shared" si="8"/>
        <v>45366</v>
      </c>
      <c r="G85" s="16">
        <f t="shared" si="8"/>
        <v>45373</v>
      </c>
      <c r="H85" s="16">
        <f t="shared" si="8"/>
        <v>45380</v>
      </c>
      <c r="I85" s="17">
        <f t="shared" si="8"/>
        <v>45387</v>
      </c>
      <c r="J85" s="17">
        <f t="shared" si="8"/>
        <v>45394</v>
      </c>
      <c r="K85" s="28"/>
    </row>
    <row r="86" spans="1:11" ht="15" customHeight="1">
      <c r="A86" s="16">
        <f t="shared" ref="A86:J86" si="9">A73+1</f>
        <v>45401</v>
      </c>
      <c r="B86" s="16">
        <f t="shared" si="9"/>
        <v>45408</v>
      </c>
      <c r="C86" s="16">
        <f t="shared" si="9"/>
        <v>45415</v>
      </c>
      <c r="D86" s="17">
        <f t="shared" si="9"/>
        <v>45422</v>
      </c>
      <c r="E86" s="16">
        <f t="shared" si="9"/>
        <v>45429</v>
      </c>
      <c r="F86" s="16">
        <f t="shared" si="9"/>
        <v>45436</v>
      </c>
      <c r="G86" s="17">
        <f t="shared" si="9"/>
        <v>45443</v>
      </c>
      <c r="H86" s="16">
        <f t="shared" si="9"/>
        <v>45450</v>
      </c>
      <c r="I86" s="16">
        <f t="shared" si="9"/>
        <v>45457</v>
      </c>
      <c r="J86" s="16">
        <f t="shared" si="9"/>
        <v>45464</v>
      </c>
      <c r="K86" s="28"/>
    </row>
    <row r="87" spans="1:11" ht="14.25" customHeight="1">
      <c r="A87" s="16">
        <f>A74+1</f>
        <v>45471</v>
      </c>
      <c r="B87" s="16">
        <f>B74+1</f>
        <v>45478</v>
      </c>
      <c r="C87" s="16"/>
      <c r="D87" s="16"/>
      <c r="E87" s="5"/>
      <c r="K87" s="28"/>
    </row>
    <row r="88" spans="1:11" ht="20.100000000000001" hidden="1" customHeight="1">
      <c r="A88" s="5"/>
      <c r="B88" s="5"/>
      <c r="C88" s="5"/>
      <c r="D88" s="5"/>
      <c r="E88" s="5"/>
      <c r="J88" s="24">
        <f>SUM(J25:J29)+SUM(J38:J43)+SUM(J52:J56)+SUM(J65:J70)+SUM(J79:J83)</f>
        <v>0</v>
      </c>
      <c r="K88" s="28"/>
    </row>
    <row r="89" spans="1:11" ht="20.100000000000001" customHeight="1">
      <c r="A89" s="5"/>
      <c r="B89" s="5"/>
      <c r="C89" s="5"/>
      <c r="D89" s="5"/>
      <c r="E89" s="5"/>
      <c r="J89" s="16"/>
      <c r="K89" s="28"/>
    </row>
    <row r="90" spans="1:11" ht="20.100000000000001" customHeight="1">
      <c r="A90" s="5"/>
      <c r="B90" s="5"/>
      <c r="C90" s="5"/>
      <c r="D90" s="5"/>
      <c r="E90" s="5"/>
      <c r="F90" s="16"/>
      <c r="G90" s="5"/>
      <c r="H90" s="5"/>
      <c r="I90" s="5"/>
      <c r="J90" s="5"/>
      <c r="K90" s="28"/>
    </row>
    <row r="91" spans="1:11">
      <c r="A91" s="5"/>
      <c r="B91" s="5"/>
      <c r="C91" s="5"/>
      <c r="D91" s="5"/>
      <c r="E91" s="5"/>
      <c r="F91" s="5"/>
      <c r="G91" s="5"/>
      <c r="H91" s="5"/>
      <c r="I91" s="5"/>
      <c r="J91" s="5"/>
      <c r="K91" s="28"/>
    </row>
    <row r="92" spans="1:11">
      <c r="A92" s="5"/>
      <c r="B92" s="5"/>
      <c r="C92" s="5"/>
      <c r="D92" s="5"/>
      <c r="E92" s="5"/>
      <c r="F92" s="5"/>
      <c r="G92" s="5"/>
      <c r="H92" s="5"/>
      <c r="I92" s="5"/>
      <c r="J92" s="5"/>
      <c r="K92" s="28"/>
    </row>
    <row r="93" spans="1:11">
      <c r="A93" s="5"/>
      <c r="B93" s="5"/>
      <c r="C93" s="5"/>
      <c r="D93" s="5"/>
      <c r="E93" s="5"/>
      <c r="F93" s="5"/>
      <c r="G93" s="5"/>
      <c r="H93" s="5"/>
      <c r="I93" s="5"/>
      <c r="J93" s="5"/>
      <c r="K93" s="28"/>
    </row>
  </sheetData>
  <sheetProtection algorithmName="SHA-512" hashValue="7TfmesPAXvgvbLqJQpv+YDLByj/8v6PNDMlxHPQmUZzRpMRJhwagk8NUW8IfBmYM9fNxi6bCti95q3iKNTOxaA==" saltValue="kghM8DWL07xZa3tk8f/KUQ==" spinCount="100000" sheet="1" selectLockedCells="1"/>
  <mergeCells count="14">
    <mergeCell ref="D21:F21"/>
    <mergeCell ref="A4:J5"/>
    <mergeCell ref="I8:J8"/>
    <mergeCell ref="D18:E18"/>
    <mergeCell ref="B10:D10"/>
    <mergeCell ref="B11:D11"/>
    <mergeCell ref="G10:H10"/>
    <mergeCell ref="G11:H11"/>
    <mergeCell ref="G14:H14"/>
    <mergeCell ref="G15:H15"/>
    <mergeCell ref="G16:H16"/>
    <mergeCell ref="B13:D13"/>
    <mergeCell ref="B14:D14"/>
    <mergeCell ref="B16:D16"/>
  </mergeCells>
  <phoneticPr fontId="1" type="noConversion"/>
  <dataValidations count="1">
    <dataValidation type="list" allowBlank="1" showInputMessage="1" showErrorMessage="1" sqref="I8" xr:uid="{00000000-0002-0000-0000-000000000000}">
      <formula1>"0-30000,30001-50000,50001-70000,70001-90000,90001-"</formula1>
    </dataValidation>
  </dataValidations>
  <pageMargins left="0.78740157480314965" right="0.98425196850393704" top="0.62992125984251968" bottom="0.39370078740157483" header="0.31496062992125984" footer="0.31496062992125984"/>
  <pageSetup scale="98" fitToHeight="0" orientation="landscape" r:id="rId1"/>
  <headerFooter differentFirst="1">
    <firstHeader>&amp;L&amp;G&amp;C&amp;"Segoe UI,Fett"&amp;16Formular zur Anmeldung</first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8" r:id="rId5" name="Check Box 14">
              <controlPr defaultSize="0" autoFill="0" autoLine="0" autoPict="0">
                <anchor moveWithCells="1">
                  <from>
                    <xdr:col>5</xdr:col>
                    <xdr:colOff>257175</xdr:colOff>
                    <xdr:row>24</xdr:row>
                    <xdr:rowOff>171450</xdr:rowOff>
                  </from>
                  <to>
                    <xdr:col>5</xdr:col>
                    <xdr:colOff>638175</xdr:colOff>
                    <xdr:row>26</xdr:row>
                    <xdr:rowOff>28575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5</xdr:col>
                    <xdr:colOff>257175</xdr:colOff>
                    <xdr:row>26</xdr:row>
                    <xdr:rowOff>161925</xdr:rowOff>
                  </from>
                  <to>
                    <xdr:col>5</xdr:col>
                    <xdr:colOff>638175</xdr:colOff>
                    <xdr:row>28</xdr:row>
                    <xdr:rowOff>19050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5</xdr:col>
                    <xdr:colOff>257175</xdr:colOff>
                    <xdr:row>27</xdr:row>
                    <xdr:rowOff>161925</xdr:rowOff>
                  </from>
                  <to>
                    <xdr:col>5</xdr:col>
                    <xdr:colOff>638175</xdr:colOff>
                    <xdr:row>29</xdr:row>
                    <xdr:rowOff>19050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5</xdr:col>
                    <xdr:colOff>257175</xdr:colOff>
                    <xdr:row>25</xdr:row>
                    <xdr:rowOff>161925</xdr:rowOff>
                  </from>
                  <to>
                    <xdr:col>5</xdr:col>
                    <xdr:colOff>638175</xdr:colOff>
                    <xdr:row>27</xdr:row>
                    <xdr:rowOff>28575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238125</xdr:colOff>
                    <xdr:row>36</xdr:row>
                    <xdr:rowOff>209550</xdr:rowOff>
                  </from>
                  <to>
                    <xdr:col>5</xdr:col>
                    <xdr:colOff>542925</xdr:colOff>
                    <xdr:row>38</xdr:row>
                    <xdr:rowOff>85725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5</xdr:col>
                    <xdr:colOff>238125</xdr:colOff>
                    <xdr:row>37</xdr:row>
                    <xdr:rowOff>219075</xdr:rowOff>
                  </from>
                  <to>
                    <xdr:col>5</xdr:col>
                    <xdr:colOff>542925</xdr:colOff>
                    <xdr:row>39</xdr:row>
                    <xdr:rowOff>95250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5</xdr:col>
                    <xdr:colOff>238125</xdr:colOff>
                    <xdr:row>39</xdr:row>
                    <xdr:rowOff>228600</xdr:rowOff>
                  </from>
                  <to>
                    <xdr:col>5</xdr:col>
                    <xdr:colOff>542925</xdr:colOff>
                    <xdr:row>41</xdr:row>
                    <xdr:rowOff>104775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5</xdr:col>
                    <xdr:colOff>238125</xdr:colOff>
                    <xdr:row>40</xdr:row>
                    <xdr:rowOff>238125</xdr:rowOff>
                  </from>
                  <to>
                    <xdr:col>5</xdr:col>
                    <xdr:colOff>542925</xdr:colOff>
                    <xdr:row>42</xdr:row>
                    <xdr:rowOff>114300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5</xdr:col>
                    <xdr:colOff>238125</xdr:colOff>
                    <xdr:row>38</xdr:row>
                    <xdr:rowOff>219075</xdr:rowOff>
                  </from>
                  <to>
                    <xdr:col>5</xdr:col>
                    <xdr:colOff>542925</xdr:colOff>
                    <xdr:row>40</xdr:row>
                    <xdr:rowOff>95250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5</xdr:col>
                    <xdr:colOff>238125</xdr:colOff>
                    <xdr:row>41</xdr:row>
                    <xdr:rowOff>247650</xdr:rowOff>
                  </from>
                  <to>
                    <xdr:col>5</xdr:col>
                    <xdr:colOff>542925</xdr:colOff>
                    <xdr:row>43</xdr:row>
                    <xdr:rowOff>123825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5</xdr:col>
                    <xdr:colOff>238125</xdr:colOff>
                    <xdr:row>50</xdr:row>
                    <xdr:rowOff>190500</xdr:rowOff>
                  </from>
                  <to>
                    <xdr:col>5</xdr:col>
                    <xdr:colOff>542925</xdr:colOff>
                    <xdr:row>52</xdr:row>
                    <xdr:rowOff>47625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5</xdr:col>
                    <xdr:colOff>238125</xdr:colOff>
                    <xdr:row>51</xdr:row>
                    <xdr:rowOff>190500</xdr:rowOff>
                  </from>
                  <to>
                    <xdr:col>5</xdr:col>
                    <xdr:colOff>542925</xdr:colOff>
                    <xdr:row>53</xdr:row>
                    <xdr:rowOff>47625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5</xdr:col>
                    <xdr:colOff>238125</xdr:colOff>
                    <xdr:row>53</xdr:row>
                    <xdr:rowOff>190500</xdr:rowOff>
                  </from>
                  <to>
                    <xdr:col>5</xdr:col>
                    <xdr:colOff>542925</xdr:colOff>
                    <xdr:row>55</xdr:row>
                    <xdr:rowOff>47625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5</xdr:col>
                    <xdr:colOff>238125</xdr:colOff>
                    <xdr:row>54</xdr:row>
                    <xdr:rowOff>190500</xdr:rowOff>
                  </from>
                  <to>
                    <xdr:col>5</xdr:col>
                    <xdr:colOff>542925</xdr:colOff>
                    <xdr:row>56</xdr:row>
                    <xdr:rowOff>47625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5</xdr:col>
                    <xdr:colOff>238125</xdr:colOff>
                    <xdr:row>52</xdr:row>
                    <xdr:rowOff>190500</xdr:rowOff>
                  </from>
                  <to>
                    <xdr:col>5</xdr:col>
                    <xdr:colOff>542925</xdr:colOff>
                    <xdr:row>54</xdr:row>
                    <xdr:rowOff>47625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5</xdr:col>
                    <xdr:colOff>238125</xdr:colOff>
                    <xdr:row>64</xdr:row>
                    <xdr:rowOff>0</xdr:rowOff>
                  </from>
                  <to>
                    <xdr:col>5</xdr:col>
                    <xdr:colOff>542925</xdr:colOff>
                    <xdr:row>65</xdr:row>
                    <xdr:rowOff>95250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5</xdr:col>
                    <xdr:colOff>238125</xdr:colOff>
                    <xdr:row>64</xdr:row>
                    <xdr:rowOff>238125</xdr:rowOff>
                  </from>
                  <to>
                    <xdr:col>5</xdr:col>
                    <xdr:colOff>542925</xdr:colOff>
                    <xdr:row>66</xdr:row>
                    <xdr:rowOff>95250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5</xdr:col>
                    <xdr:colOff>238125</xdr:colOff>
                    <xdr:row>66</xdr:row>
                    <xdr:rowOff>219075</xdr:rowOff>
                  </from>
                  <to>
                    <xdr:col>5</xdr:col>
                    <xdr:colOff>542925</xdr:colOff>
                    <xdr:row>68</xdr:row>
                    <xdr:rowOff>66675</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5</xdr:col>
                    <xdr:colOff>238125</xdr:colOff>
                    <xdr:row>67</xdr:row>
                    <xdr:rowOff>209550</xdr:rowOff>
                  </from>
                  <to>
                    <xdr:col>5</xdr:col>
                    <xdr:colOff>542925</xdr:colOff>
                    <xdr:row>69</xdr:row>
                    <xdr:rowOff>57150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5</xdr:col>
                    <xdr:colOff>238125</xdr:colOff>
                    <xdr:row>65</xdr:row>
                    <xdr:rowOff>228600</xdr:rowOff>
                  </from>
                  <to>
                    <xdr:col>5</xdr:col>
                    <xdr:colOff>542925</xdr:colOff>
                    <xdr:row>67</xdr:row>
                    <xdr:rowOff>85725</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5</xdr:col>
                    <xdr:colOff>238125</xdr:colOff>
                    <xdr:row>78</xdr:row>
                    <xdr:rowOff>0</xdr:rowOff>
                  </from>
                  <to>
                    <xdr:col>5</xdr:col>
                    <xdr:colOff>542925</xdr:colOff>
                    <xdr:row>79</xdr:row>
                    <xdr:rowOff>95250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5</xdr:col>
                    <xdr:colOff>238125</xdr:colOff>
                    <xdr:row>78</xdr:row>
                    <xdr:rowOff>238125</xdr:rowOff>
                  </from>
                  <to>
                    <xdr:col>5</xdr:col>
                    <xdr:colOff>542925</xdr:colOff>
                    <xdr:row>80</xdr:row>
                    <xdr:rowOff>95250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5</xdr:col>
                    <xdr:colOff>238125</xdr:colOff>
                    <xdr:row>80</xdr:row>
                    <xdr:rowOff>219075</xdr:rowOff>
                  </from>
                  <to>
                    <xdr:col>5</xdr:col>
                    <xdr:colOff>542925</xdr:colOff>
                    <xdr:row>82</xdr:row>
                    <xdr:rowOff>66675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5</xdr:col>
                    <xdr:colOff>238125</xdr:colOff>
                    <xdr:row>81</xdr:row>
                    <xdr:rowOff>209550</xdr:rowOff>
                  </from>
                  <to>
                    <xdr:col>5</xdr:col>
                    <xdr:colOff>542925</xdr:colOff>
                    <xdr:row>83</xdr:row>
                    <xdr:rowOff>57150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5</xdr:col>
                    <xdr:colOff>238125</xdr:colOff>
                    <xdr:row>79</xdr:row>
                    <xdr:rowOff>228600</xdr:rowOff>
                  </from>
                  <to>
                    <xdr:col>5</xdr:col>
                    <xdr:colOff>542925</xdr:colOff>
                    <xdr:row>81</xdr:row>
                    <xdr:rowOff>85725</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5</xdr:col>
                    <xdr:colOff>247650</xdr:colOff>
                    <xdr:row>23</xdr:row>
                    <xdr:rowOff>142875</xdr:rowOff>
                  </from>
                  <to>
                    <xdr:col>5</xdr:col>
                    <xdr:colOff>552450</xdr:colOff>
                    <xdr:row>25</xdr:row>
                    <xdr:rowOff>57150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5</xdr:col>
                    <xdr:colOff>228600</xdr:colOff>
                    <xdr:row>68</xdr:row>
                    <xdr:rowOff>238125</xdr:rowOff>
                  </from>
                  <to>
                    <xdr:col>5</xdr:col>
                    <xdr:colOff>533400</xdr:colOff>
                    <xdr:row>69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2:L8"/>
  <sheetViews>
    <sheetView zoomScale="115" zoomScaleNormal="115" workbookViewId="0">
      <selection activeCell="L3" sqref="L3"/>
    </sheetView>
  </sheetViews>
  <sheetFormatPr baseColWidth="10" defaultColWidth="11.42578125" defaultRowHeight="15"/>
  <cols>
    <col min="1" max="1" width="3.5703125" bestFit="1" customWidth="1"/>
    <col min="2" max="5" width="6.5703125" customWidth="1"/>
    <col min="6" max="6" width="14" bestFit="1" customWidth="1"/>
    <col min="7" max="7" width="10.5703125" bestFit="1" customWidth="1"/>
    <col min="8" max="8" width="11.140625" bestFit="1" customWidth="1"/>
    <col min="9" max="9" width="3.42578125" customWidth="1"/>
    <col min="11" max="11" width="18.28515625" customWidth="1"/>
  </cols>
  <sheetData>
    <row r="2" spans="1:12">
      <c r="A2" t="s">
        <v>36</v>
      </c>
      <c r="B2">
        <v>30000</v>
      </c>
      <c r="C2">
        <v>50000</v>
      </c>
      <c r="D2">
        <v>70000</v>
      </c>
      <c r="E2">
        <v>90000</v>
      </c>
      <c r="F2" t="s">
        <v>37</v>
      </c>
      <c r="G2" t="s">
        <v>38</v>
      </c>
      <c r="H2" t="s">
        <v>22</v>
      </c>
      <c r="I2">
        <v>16</v>
      </c>
      <c r="J2" t="s">
        <v>39</v>
      </c>
      <c r="K2" t="s">
        <v>40</v>
      </c>
      <c r="L2" t="s">
        <v>67</v>
      </c>
    </row>
    <row r="3" spans="1:12">
      <c r="A3">
        <v>1</v>
      </c>
      <c r="B3">
        <v>2</v>
      </c>
      <c r="C3">
        <v>3</v>
      </c>
      <c r="D3">
        <v>4</v>
      </c>
      <c r="E3">
        <v>5</v>
      </c>
      <c r="F3">
        <v>6</v>
      </c>
      <c r="G3">
        <f>IF(Anmeldung!$I$8="0-30000",B3,IF(Anmeldung!$I$8="30001-50000",C3,IF(Anmeldung!$I$8="50001-70000",D3,IF(Anmeldung!$I$8="70001-90000",E3,IF(Anmeldung!$I$8="90001-",F3,"0")))))</f>
        <v>3</v>
      </c>
      <c r="H3" t="s">
        <v>31</v>
      </c>
      <c r="I3">
        <v>18</v>
      </c>
      <c r="J3" s="1">
        <v>45327</v>
      </c>
      <c r="K3" t="s">
        <v>41</v>
      </c>
      <c r="L3" s="2">
        <v>45275</v>
      </c>
    </row>
    <row r="4" spans="1:12">
      <c r="A4">
        <v>2</v>
      </c>
      <c r="B4">
        <v>10</v>
      </c>
      <c r="C4">
        <v>12</v>
      </c>
      <c r="D4">
        <v>15</v>
      </c>
      <c r="E4">
        <v>17</v>
      </c>
      <c r="F4">
        <v>19</v>
      </c>
      <c r="G4">
        <f>IF(Anmeldung!$I$8="0-30000",B4,IF(Anmeldung!$I$8="30001-50000",C4,IF(Anmeldung!$I$8="50001-70000",D4,IF(Anmeldung!$I$8="70001-90000",E4,IF(Anmeldung!$I$8="90001-",F4,"0")))))</f>
        <v>12</v>
      </c>
      <c r="H4" t="s">
        <v>33</v>
      </c>
      <c r="I4">
        <v>18</v>
      </c>
      <c r="K4" t="s">
        <v>42</v>
      </c>
    </row>
    <row r="5" spans="1:12">
      <c r="A5">
        <v>3</v>
      </c>
      <c r="B5">
        <v>3</v>
      </c>
      <c r="C5">
        <v>4.5</v>
      </c>
      <c r="D5">
        <v>6</v>
      </c>
      <c r="E5">
        <v>7.5</v>
      </c>
      <c r="F5">
        <v>9</v>
      </c>
      <c r="G5">
        <f>IF(Anmeldung!$I$8="0-30000",B5,IF(Anmeldung!$I$8="30001-50000",C5,IF(Anmeldung!$I$8="50001-70000",D5,IF(Anmeldung!$I$8="70001-90000",E5,IF(Anmeldung!$I$8="90001-",F5,"0")))))</f>
        <v>4.5</v>
      </c>
      <c r="H5" t="s">
        <v>34</v>
      </c>
      <c r="I5">
        <v>16</v>
      </c>
      <c r="J5" t="s">
        <v>43</v>
      </c>
      <c r="K5" t="s">
        <v>44</v>
      </c>
    </row>
    <row r="6" spans="1:12">
      <c r="A6">
        <v>4</v>
      </c>
      <c r="B6">
        <v>2</v>
      </c>
      <c r="C6">
        <v>3</v>
      </c>
      <c r="D6">
        <v>4</v>
      </c>
      <c r="E6">
        <v>5</v>
      </c>
      <c r="F6">
        <v>6</v>
      </c>
      <c r="G6">
        <f>IF(Anmeldung!$I$8="0-30000",B6,IF(Anmeldung!$I$8="30001-50000",C6,IF(Anmeldung!$I$8="50001-70000",D6,IF(Anmeldung!$I$8="70001-90000",E6,IF(Anmeldung!$I$8="90001-",F6,"0")))))</f>
        <v>3</v>
      </c>
      <c r="H6" t="s">
        <v>35</v>
      </c>
      <c r="I6">
        <v>16</v>
      </c>
      <c r="J6" s="1">
        <v>45478</v>
      </c>
      <c r="K6" t="s">
        <v>45</v>
      </c>
    </row>
    <row r="7" spans="1:12">
      <c r="A7">
        <v>5</v>
      </c>
      <c r="B7">
        <v>4</v>
      </c>
      <c r="C7">
        <v>6</v>
      </c>
      <c r="D7">
        <v>8</v>
      </c>
      <c r="E7">
        <v>10</v>
      </c>
      <c r="F7">
        <v>12</v>
      </c>
      <c r="G7">
        <f>IF(Anmeldung!$I$8="0-30000",B7,IF(Anmeldung!$I$8="30001-50000",C7,IF(Anmeldung!$I$8="50001-70000",D7,IF(Anmeldung!$I$8="70001-90000",E7,IF(Anmeldung!$I$8="90001-",F7,"0")))))</f>
        <v>6</v>
      </c>
    </row>
    <row r="8" spans="1:12">
      <c r="A8" t="s">
        <v>46</v>
      </c>
      <c r="B8">
        <v>5</v>
      </c>
      <c r="C8">
        <v>6</v>
      </c>
      <c r="D8">
        <v>8</v>
      </c>
      <c r="E8">
        <v>10</v>
      </c>
      <c r="F8">
        <v>12</v>
      </c>
      <c r="G8">
        <f>IF(Anmeldung!$I$8="0-30000",B8,IF(Anmeldung!$I$8="30001-50000",C8,IF(Anmeldung!$I$8="50001-70000",D8,IF(Anmeldung!$I$8="70001-90000",E8,IF(Anmeldung!$I$8="90001-",F8,"0")))))</f>
        <v>6</v>
      </c>
    </row>
  </sheetData>
  <sheetProtection algorithmName="SHA-512" hashValue="mgPiNYvE/hmT5XifMA+Z2v0msZkqIVlOvhETiuLe0Y0uqqTIh5ONu1sSUAO8cvkm+bVfSVeX8Z1TiypAYOL6Uw==" saltValue="idJRaXfG22lKk+kDy6O8oQ=="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zoomScale="115" zoomScaleNormal="115" workbookViewId="0">
      <selection activeCell="L17" sqref="L17"/>
    </sheetView>
  </sheetViews>
  <sheetFormatPr baseColWidth="10" defaultColWidth="11.42578125" defaultRowHeight="15"/>
  <cols>
    <col min="1" max="1" width="7.7109375" customWidth="1"/>
    <col min="2" max="6" width="3.85546875" customWidth="1"/>
    <col min="7" max="7" width="3.140625" customWidth="1"/>
    <col min="10" max="10" width="7.28515625" customWidth="1"/>
    <col min="11" max="11" width="22.140625" customWidth="1"/>
    <col min="12" max="12" width="11.7109375" customWidth="1"/>
  </cols>
  <sheetData>
    <row r="1" spans="1:14" ht="15.75" thickBot="1">
      <c r="A1" s="4"/>
      <c r="B1" s="4"/>
      <c r="C1" s="4"/>
      <c r="D1" s="4"/>
      <c r="E1" s="4"/>
      <c r="F1" s="4"/>
      <c r="G1" s="4"/>
      <c r="H1" s="4"/>
      <c r="I1" s="4"/>
      <c r="J1" s="4"/>
      <c r="K1" s="4"/>
      <c r="L1" s="4"/>
      <c r="M1" s="4"/>
      <c r="N1" s="4"/>
    </row>
    <row r="2" spans="1:14" ht="5.25" customHeight="1">
      <c r="A2" s="5"/>
      <c r="B2" s="5"/>
      <c r="C2" s="5"/>
      <c r="D2" s="5"/>
      <c r="E2" s="5"/>
      <c r="F2" s="5"/>
      <c r="G2" s="5"/>
      <c r="L2" s="5"/>
    </row>
    <row r="3" spans="1:14">
      <c r="L3" s="5" t="s">
        <v>6</v>
      </c>
      <c r="M3" s="5"/>
      <c r="N3" s="5" t="str">
        <f>Anmeldung!I8</f>
        <v>30001-50000</v>
      </c>
    </row>
    <row r="4" spans="1:14">
      <c r="A4" s="12" t="s">
        <v>47</v>
      </c>
      <c r="B4" s="5"/>
      <c r="C4" s="5"/>
      <c r="D4" s="5"/>
      <c r="E4" s="5"/>
      <c r="F4" s="5"/>
      <c r="G4" s="5"/>
      <c r="L4" s="5"/>
    </row>
    <row r="6" spans="1:14">
      <c r="A6" s="5"/>
      <c r="B6" s="6" t="s">
        <v>48</v>
      </c>
      <c r="C6" s="6" t="s">
        <v>49</v>
      </c>
      <c r="D6" s="6" t="s">
        <v>50</v>
      </c>
      <c r="E6" s="6" t="s">
        <v>51</v>
      </c>
      <c r="F6" s="6" t="s">
        <v>52</v>
      </c>
      <c r="G6" s="5"/>
      <c r="H6" s="12" t="str">
        <f>Anmeldung!A10</f>
        <v>Name</v>
      </c>
      <c r="I6" s="10" t="str">
        <f>IF(Anmeldung!B10="","",Anmeldung!B10)</f>
        <v/>
      </c>
      <c r="J6" s="5"/>
      <c r="K6" s="5"/>
      <c r="L6" s="12" t="str">
        <f>Anmeldung!F10</f>
        <v>Geb. Datum</v>
      </c>
      <c r="M6" s="11" t="str">
        <f>IF(Anmeldung!G10="","",Anmeldung!G10)</f>
        <v/>
      </c>
    </row>
    <row r="7" spans="1:14">
      <c r="A7" s="13" t="s">
        <v>53</v>
      </c>
      <c r="B7" s="7" t="b">
        <f>Anmeldung!K25</f>
        <v>0</v>
      </c>
      <c r="C7" s="7" t="b">
        <f>Anmeldung!K38</f>
        <v>0</v>
      </c>
      <c r="D7" s="7" t="b">
        <f>Anmeldung!K52</f>
        <v>0</v>
      </c>
      <c r="E7" s="7" t="b">
        <f>Anmeldung!K65</f>
        <v>0</v>
      </c>
      <c r="F7" s="7" t="b">
        <f>Anmeldung!K79</f>
        <v>0</v>
      </c>
      <c r="G7" s="5"/>
      <c r="H7" s="12" t="str">
        <f>Anmeldung!A11</f>
        <v>Vorname</v>
      </c>
      <c r="I7" s="10" t="str">
        <f>IF(Anmeldung!B11="","",Anmeldung!B11)</f>
        <v/>
      </c>
      <c r="J7" s="5"/>
      <c r="K7" s="5"/>
      <c r="L7" s="12" t="str">
        <f>Anmeldung!F11</f>
        <v>Klasse</v>
      </c>
      <c r="M7" s="5" t="str">
        <f>IF(Anmeldung!G11="","",Anmeldung!G11)</f>
        <v/>
      </c>
    </row>
    <row r="8" spans="1:14">
      <c r="A8" s="13" t="s">
        <v>54</v>
      </c>
      <c r="B8" s="7" t="b">
        <f>Anmeldung!K26</f>
        <v>0</v>
      </c>
      <c r="C8" s="7" t="b">
        <f>Anmeldung!K39</f>
        <v>0</v>
      </c>
      <c r="D8" s="7" t="b">
        <f>Anmeldung!K53</f>
        <v>0</v>
      </c>
      <c r="E8" s="7" t="b">
        <f>Anmeldung!K66</f>
        <v>0</v>
      </c>
      <c r="F8" s="7" t="b">
        <f>Anmeldung!K80</f>
        <v>0</v>
      </c>
      <c r="G8" s="5"/>
      <c r="H8" s="5"/>
      <c r="I8" s="10"/>
      <c r="J8" s="5"/>
      <c r="K8" s="5"/>
      <c r="L8" s="5"/>
      <c r="M8" s="5"/>
    </row>
    <row r="9" spans="1:14">
      <c r="A9" s="13" t="s">
        <v>55</v>
      </c>
      <c r="B9" s="7" t="b">
        <f>Anmeldung!K27</f>
        <v>0</v>
      </c>
      <c r="C9" s="7" t="b">
        <f>Anmeldung!K40</f>
        <v>0</v>
      </c>
      <c r="D9" s="7" t="b">
        <f>Anmeldung!K54</f>
        <v>0</v>
      </c>
      <c r="E9" s="7" t="b">
        <f>Anmeldung!K67</f>
        <v>0</v>
      </c>
      <c r="F9" s="7" t="b">
        <f>Anmeldung!K81</f>
        <v>0</v>
      </c>
      <c r="G9" s="5"/>
      <c r="H9" s="12" t="str">
        <f>Anmeldung!A13</f>
        <v>Eltern</v>
      </c>
      <c r="I9" s="10" t="str">
        <f>IF(Anmeldung!B13="","",Anmeldung!B13)</f>
        <v/>
      </c>
      <c r="J9" s="5"/>
      <c r="K9" s="5"/>
      <c r="L9" s="5"/>
      <c r="M9" s="5"/>
    </row>
    <row r="10" spans="1:14">
      <c r="A10" s="13" t="s">
        <v>56</v>
      </c>
      <c r="B10" s="7" t="b">
        <f>Anmeldung!K28</f>
        <v>0</v>
      </c>
      <c r="C10" s="7" t="b">
        <f>Anmeldung!K41</f>
        <v>0</v>
      </c>
      <c r="D10" s="7" t="b">
        <f>Anmeldung!K55</f>
        <v>0</v>
      </c>
      <c r="E10" s="7" t="b">
        <f>Anmeldung!K68</f>
        <v>0</v>
      </c>
      <c r="F10" s="7" t="b">
        <f>Anmeldung!K82</f>
        <v>0</v>
      </c>
      <c r="G10" s="5"/>
      <c r="H10" s="12" t="str">
        <f>Anmeldung!A14</f>
        <v>Strasse</v>
      </c>
      <c r="I10" s="10" t="str">
        <f>IF(Anmeldung!B14="","",Anmeldung!B14)</f>
        <v/>
      </c>
      <c r="J10" s="5"/>
      <c r="K10" s="5"/>
      <c r="L10" s="12" t="str">
        <f>Anmeldung!F14</f>
        <v>Festnetz</v>
      </c>
      <c r="M10" s="5" t="str">
        <f>IF(Anmeldung!G14="","",Anmeldung!G14)</f>
        <v/>
      </c>
    </row>
    <row r="11" spans="1:14">
      <c r="A11" s="13" t="s">
        <v>57</v>
      </c>
      <c r="B11" s="30" t="b">
        <f>Anmeldung!K29</f>
        <v>0</v>
      </c>
      <c r="C11" s="7" t="b">
        <f>Anmeldung!K42</f>
        <v>0</v>
      </c>
      <c r="D11" s="7" t="b">
        <f>Anmeldung!K56</f>
        <v>0</v>
      </c>
      <c r="E11" s="7" t="b">
        <f>Anmeldung!K69</f>
        <v>0</v>
      </c>
      <c r="F11" s="7" t="b">
        <f>Anmeldung!K83</f>
        <v>0</v>
      </c>
      <c r="G11" s="5"/>
      <c r="H11" s="12" t="str">
        <f>Anmeldung!A15</f>
        <v>PLZ</v>
      </c>
      <c r="I11" s="10" t="str">
        <f>IF(Anmeldung!B15="","",Anmeldung!B15)</f>
        <v/>
      </c>
      <c r="J11" s="5"/>
      <c r="K11" s="5"/>
      <c r="L11" s="12" t="str">
        <f>Anmeldung!F15</f>
        <v>Natel 1</v>
      </c>
      <c r="M11" s="5" t="str">
        <f>IF(Anmeldung!G15="","",Anmeldung!G15)</f>
        <v/>
      </c>
    </row>
    <row r="12" spans="1:14">
      <c r="A12" s="29" t="s">
        <v>58</v>
      </c>
      <c r="B12" s="31" t="e">
        <f>Anmeldung!#REF!</f>
        <v>#REF!</v>
      </c>
      <c r="C12" s="7" t="b">
        <f>Anmeldung!K43</f>
        <v>0</v>
      </c>
      <c r="D12" s="8"/>
      <c r="E12" s="7" t="b">
        <f>Anmeldung!K70</f>
        <v>0</v>
      </c>
      <c r="F12" s="9"/>
      <c r="G12" s="5"/>
      <c r="H12" s="12" t="str">
        <f>Anmeldung!A16</f>
        <v>Ort</v>
      </c>
      <c r="I12" s="10" t="str">
        <f>IF(Anmeldung!B16="","",Anmeldung!B16)</f>
        <v/>
      </c>
      <c r="J12" s="5"/>
      <c r="K12" s="5"/>
      <c r="L12" s="12" t="str">
        <f>Anmeldung!F16</f>
        <v>Natel 2</v>
      </c>
      <c r="M12" s="5" t="str">
        <f>IF(Anmeldung!G16="","",Anmeldung!G16)</f>
        <v/>
      </c>
    </row>
    <row r="13" spans="1:14">
      <c r="A13" s="5"/>
      <c r="B13" s="5"/>
      <c r="C13" s="5"/>
      <c r="D13" s="5"/>
      <c r="E13" s="5"/>
      <c r="F13" s="5"/>
      <c r="G13" s="5"/>
      <c r="H13" s="5"/>
      <c r="I13" s="5"/>
      <c r="J13" s="5"/>
      <c r="K13" s="5"/>
      <c r="L13" s="5"/>
      <c r="M13" s="5"/>
      <c r="N13" s="5"/>
    </row>
    <row r="14" spans="1:14">
      <c r="H14" s="12" t="str">
        <f>Anmeldung!A18</f>
        <v>Telefonnummer bei einem Notfall</v>
      </c>
      <c r="I14" s="5"/>
      <c r="J14" s="5"/>
      <c r="K14" s="39" t="str">
        <f>IF(Anmeldung!D18="","",Anmeldung!D18)</f>
        <v/>
      </c>
      <c r="L14" s="39"/>
      <c r="M14" s="5"/>
      <c r="N14" s="5"/>
    </row>
    <row r="15" spans="1:14" ht="6.75" customHeight="1">
      <c r="H15" s="5"/>
      <c r="I15" s="5"/>
      <c r="J15" s="5"/>
      <c r="K15" s="5"/>
      <c r="M15" s="5"/>
      <c r="N15" s="5"/>
    </row>
    <row r="16" spans="1:14">
      <c r="H16" s="5" t="str">
        <f>Anmeldung!A20</f>
        <v>Anmeldeperiode</v>
      </c>
      <c r="I16" s="5"/>
      <c r="J16" s="5"/>
      <c r="K16" s="5" t="str">
        <f>Hilfstabelle!L2</f>
        <v>2. Semester 2023/2024</v>
      </c>
      <c r="M16" s="5"/>
      <c r="N16" s="5"/>
    </row>
    <row r="17" spans="1:15">
      <c r="H17" s="5" t="str">
        <f>Anmeldung!A21</f>
        <v>Anmeldeschluss</v>
      </c>
      <c r="I17" s="5"/>
      <c r="J17" s="5"/>
      <c r="K17" s="25">
        <f>Hilfstabelle!L3</f>
        <v>45275</v>
      </c>
      <c r="M17" s="5"/>
      <c r="N17" s="5"/>
    </row>
    <row r="18" spans="1:15" ht="5.25" customHeight="1">
      <c r="A18" s="6"/>
      <c r="B18" s="6"/>
      <c r="C18" s="6"/>
      <c r="D18" s="6"/>
      <c r="E18" s="6"/>
      <c r="F18" s="6"/>
      <c r="G18" s="6"/>
      <c r="H18" s="3"/>
      <c r="I18" s="3"/>
      <c r="J18" s="3"/>
      <c r="K18" s="3"/>
      <c r="L18" s="6"/>
      <c r="M18" s="3"/>
      <c r="N18" s="3"/>
    </row>
    <row r="19" spans="1:15" ht="5.25" customHeight="1">
      <c r="A19" s="5"/>
      <c r="B19" s="5"/>
      <c r="C19" s="5"/>
      <c r="D19" s="5"/>
      <c r="E19" s="5"/>
      <c r="F19" s="5"/>
      <c r="G19" s="5"/>
      <c r="L19" s="5"/>
    </row>
    <row r="20" spans="1:15">
      <c r="A20" s="5" t="s">
        <v>59</v>
      </c>
      <c r="B20" s="5"/>
      <c r="C20" s="5"/>
      <c r="D20" s="5"/>
      <c r="E20" s="5"/>
      <c r="F20" s="5"/>
      <c r="G20" s="5"/>
      <c r="H20" s="5"/>
      <c r="I20" s="5"/>
      <c r="J20" s="5"/>
      <c r="K20" s="5"/>
      <c r="L20" s="5"/>
      <c r="M20" s="5"/>
      <c r="N20" s="5"/>
      <c r="O20" s="5"/>
    </row>
    <row r="21" spans="1:15" ht="6.75" customHeight="1">
      <c r="H21" s="5"/>
      <c r="I21" s="5"/>
      <c r="J21" s="5"/>
      <c r="K21" s="5"/>
      <c r="M21" s="5"/>
      <c r="N21" s="5"/>
    </row>
    <row r="22" spans="1:15">
      <c r="A22" s="5" t="s">
        <v>60</v>
      </c>
      <c r="B22" s="5"/>
      <c r="C22" s="5"/>
      <c r="D22" s="5"/>
      <c r="E22" s="5"/>
      <c r="F22" s="5"/>
      <c r="G22" s="5"/>
      <c r="H22" s="5"/>
      <c r="I22" s="5"/>
      <c r="J22" s="5"/>
      <c r="K22" s="5"/>
      <c r="L22" s="5"/>
      <c r="M22" s="5"/>
      <c r="N22" s="5"/>
      <c r="O22" s="5"/>
    </row>
    <row r="23" spans="1:15">
      <c r="A23" s="5" t="s">
        <v>61</v>
      </c>
      <c r="B23" s="5"/>
      <c r="C23" s="5"/>
      <c r="D23" s="5"/>
      <c r="E23" s="5"/>
      <c r="F23" s="5"/>
      <c r="G23" s="5"/>
      <c r="H23" s="5"/>
      <c r="I23" s="5"/>
      <c r="J23" s="5"/>
      <c r="K23" s="5"/>
      <c r="L23" s="5"/>
      <c r="M23" s="5"/>
      <c r="N23" s="5"/>
      <c r="O23" s="5"/>
    </row>
    <row r="24" spans="1:15" ht="5.25" customHeight="1">
      <c r="A24" s="6"/>
      <c r="B24" s="6"/>
      <c r="C24" s="6"/>
      <c r="D24" s="6"/>
      <c r="E24" s="6"/>
      <c r="F24" s="6"/>
      <c r="G24" s="6"/>
      <c r="H24" s="3"/>
      <c r="I24" s="3"/>
      <c r="J24" s="3"/>
      <c r="K24" s="3"/>
      <c r="L24" s="6"/>
      <c r="M24" s="3"/>
      <c r="N24" s="3"/>
    </row>
    <row r="25" spans="1:15" ht="5.25" customHeight="1">
      <c r="A25" s="5"/>
      <c r="B25" s="5"/>
      <c r="C25" s="5"/>
      <c r="D25" s="5"/>
      <c r="E25" s="5"/>
      <c r="F25" s="5"/>
      <c r="G25" s="5"/>
      <c r="L25" s="5"/>
    </row>
    <row r="26" spans="1:15">
      <c r="A26" s="5" t="s">
        <v>62</v>
      </c>
      <c r="B26" s="5"/>
      <c r="C26" s="5"/>
      <c r="D26" s="5"/>
      <c r="E26" s="5"/>
      <c r="F26" s="5"/>
      <c r="G26" s="5"/>
      <c r="H26" s="5"/>
      <c r="I26" s="5"/>
      <c r="J26" s="5"/>
      <c r="K26" s="5"/>
      <c r="L26" s="5"/>
      <c r="M26" s="5"/>
      <c r="N26" s="5"/>
      <c r="O26" s="5"/>
    </row>
    <row r="27" spans="1:15">
      <c r="A27" s="5" t="s">
        <v>63</v>
      </c>
      <c r="B27" s="5"/>
      <c r="C27" s="5"/>
      <c r="D27" s="5"/>
      <c r="E27" s="5"/>
      <c r="F27" s="5"/>
      <c r="G27" s="5"/>
      <c r="H27" s="5"/>
      <c r="I27" s="5"/>
      <c r="J27" s="5"/>
      <c r="K27" s="5"/>
      <c r="L27" s="5"/>
      <c r="M27" s="38">
        <f>Anmeldung!J88</f>
        <v>0</v>
      </c>
      <c r="N27" s="38"/>
      <c r="O27" s="5"/>
    </row>
    <row r="28" spans="1:15">
      <c r="A28" s="5"/>
      <c r="B28" s="5"/>
      <c r="C28" s="5"/>
      <c r="D28" s="5"/>
      <c r="E28" s="5"/>
      <c r="F28" s="5"/>
      <c r="G28" s="5"/>
      <c r="H28" s="5"/>
      <c r="I28" s="5"/>
      <c r="J28" s="5"/>
      <c r="K28" s="5"/>
      <c r="L28" s="5"/>
      <c r="M28" s="5"/>
      <c r="N28" s="5"/>
      <c r="O28" s="5"/>
    </row>
    <row r="29" spans="1:15">
      <c r="A29" s="33" t="s">
        <v>64</v>
      </c>
      <c r="B29" s="33"/>
      <c r="C29" s="33"/>
      <c r="D29" s="33"/>
      <c r="E29" s="33"/>
      <c r="F29" s="33"/>
      <c r="G29" s="33"/>
      <c r="H29" s="33"/>
      <c r="I29" s="33"/>
      <c r="J29" s="33"/>
      <c r="K29" s="33"/>
      <c r="L29" s="33"/>
      <c r="M29" s="33"/>
      <c r="N29" s="33"/>
      <c r="O29" s="5"/>
    </row>
    <row r="30" spans="1:15">
      <c r="A30" s="33"/>
      <c r="B30" s="33"/>
      <c r="C30" s="33"/>
      <c r="D30" s="33"/>
      <c r="E30" s="33"/>
      <c r="F30" s="33"/>
      <c r="G30" s="33"/>
      <c r="H30" s="33"/>
      <c r="I30" s="33"/>
      <c r="J30" s="33"/>
      <c r="K30" s="33"/>
      <c r="L30" s="33"/>
      <c r="M30" s="33"/>
      <c r="N30" s="33"/>
      <c r="O30" s="5"/>
    </row>
    <row r="31" spans="1:15" ht="5.25" customHeight="1">
      <c r="A31" s="6"/>
      <c r="B31" s="6"/>
      <c r="C31" s="6"/>
      <c r="D31" s="6"/>
      <c r="E31" s="6"/>
      <c r="F31" s="6"/>
      <c r="G31" s="6"/>
      <c r="H31" s="3"/>
      <c r="I31" s="3"/>
      <c r="J31" s="3"/>
      <c r="K31" s="3"/>
      <c r="L31" s="6"/>
      <c r="M31" s="3"/>
      <c r="N31" s="3"/>
    </row>
    <row r="32" spans="1:15" ht="5.25" customHeight="1">
      <c r="A32" s="5"/>
      <c r="B32" s="5"/>
      <c r="C32" s="5"/>
      <c r="D32" s="5"/>
      <c r="E32" s="5"/>
      <c r="F32" s="5"/>
      <c r="G32" s="5"/>
      <c r="L32" s="5"/>
    </row>
    <row r="33" spans="1:15">
      <c r="A33" s="5" t="s">
        <v>59</v>
      </c>
      <c r="B33" s="5"/>
      <c r="C33" s="5"/>
      <c r="D33" s="5"/>
      <c r="E33" s="5"/>
      <c r="F33" s="5"/>
      <c r="G33" s="5"/>
      <c r="H33" s="5"/>
      <c r="I33" s="5"/>
      <c r="J33" s="5"/>
      <c r="K33" s="5"/>
      <c r="L33" s="5"/>
      <c r="M33" s="5"/>
      <c r="N33" s="5"/>
      <c r="O33" s="5"/>
    </row>
    <row r="34" spans="1:15">
      <c r="A34" s="5"/>
      <c r="B34" s="5"/>
      <c r="C34" s="5"/>
      <c r="D34" s="5"/>
      <c r="E34" s="5"/>
      <c r="F34" s="5"/>
      <c r="G34" s="5"/>
      <c r="H34" s="5"/>
      <c r="I34" s="5"/>
      <c r="J34" s="5"/>
      <c r="K34" s="5"/>
      <c r="L34" s="5"/>
      <c r="M34" s="5"/>
      <c r="N34" s="5"/>
      <c r="O34" s="5"/>
    </row>
    <row r="35" spans="1:15">
      <c r="A35" s="5"/>
      <c r="B35" s="5"/>
      <c r="C35" s="5"/>
      <c r="D35" s="5"/>
      <c r="E35" s="5"/>
      <c r="F35" s="5"/>
      <c r="G35" s="5"/>
      <c r="H35" s="5"/>
      <c r="I35" s="5"/>
      <c r="J35" s="5"/>
      <c r="K35" s="5"/>
      <c r="L35" s="5"/>
      <c r="M35" s="5"/>
      <c r="N35" s="5"/>
      <c r="O35" s="5"/>
    </row>
    <row r="36" spans="1:15">
      <c r="A36" s="5" t="s">
        <v>65</v>
      </c>
      <c r="B36" s="6"/>
      <c r="C36" s="6"/>
      <c r="D36" s="6"/>
      <c r="E36" s="6"/>
      <c r="F36" s="6"/>
      <c r="G36" s="6"/>
      <c r="H36" s="5"/>
      <c r="I36" s="5" t="s">
        <v>66</v>
      </c>
      <c r="J36" s="6"/>
      <c r="K36" s="6"/>
      <c r="L36" s="5"/>
      <c r="M36" s="5"/>
      <c r="N36" s="5"/>
      <c r="O36" s="5"/>
    </row>
    <row r="37" spans="1:15">
      <c r="A37" s="5"/>
      <c r="B37" s="5"/>
      <c r="C37" s="5"/>
      <c r="D37" s="5"/>
      <c r="E37" s="5"/>
      <c r="F37" s="5"/>
      <c r="G37" s="5"/>
      <c r="H37" s="5"/>
      <c r="I37" s="5"/>
      <c r="J37" s="5"/>
      <c r="K37" s="5"/>
      <c r="L37" s="5"/>
      <c r="M37" s="5"/>
      <c r="N37" s="5"/>
      <c r="O37" s="5"/>
    </row>
    <row r="38" spans="1:15">
      <c r="A38" s="5"/>
      <c r="B38" s="5"/>
      <c r="C38" s="5"/>
      <c r="D38" s="5"/>
      <c r="E38" s="5"/>
      <c r="F38" s="5"/>
      <c r="G38" s="5"/>
      <c r="H38" s="5"/>
      <c r="I38" s="5"/>
      <c r="J38" s="5"/>
      <c r="K38" s="5"/>
      <c r="L38" s="5"/>
      <c r="M38" s="5"/>
      <c r="N38" s="5"/>
      <c r="O38" s="5"/>
    </row>
    <row r="39" spans="1:15">
      <c r="A39" s="5"/>
      <c r="B39" s="5"/>
      <c r="C39" s="5"/>
      <c r="D39" s="5"/>
      <c r="E39" s="5"/>
      <c r="F39" s="5"/>
      <c r="G39" s="5"/>
      <c r="H39" s="5"/>
      <c r="I39" s="5"/>
      <c r="J39" s="5"/>
      <c r="K39" s="5"/>
      <c r="L39" s="5"/>
      <c r="M39" s="5"/>
      <c r="N39" s="5"/>
      <c r="O39" s="5"/>
    </row>
  </sheetData>
  <sheetProtection algorithmName="SHA-512" hashValue="nirC8BXCP/CCPtfsaQFDwawTRqfCeel+NXFLYUZ8iMdvLcFXACWI5R9oozup+z4R2gdxCsoMfZCNrM6h7M9VBg==" saltValue="QB7h69wP6oGyUhgQilnizw==" spinCount="100000" sheet="1" selectLockedCells="1"/>
  <mergeCells count="3">
    <mergeCell ref="M27:N27"/>
    <mergeCell ref="K14:L14"/>
    <mergeCell ref="A29:N30"/>
  </mergeCells>
  <phoneticPr fontId="1" type="noConversion"/>
  <conditionalFormatting sqref="B7:F12">
    <cfRule type="cellIs" dxfId="0" priority="1" operator="equal">
      <formula>TRUE</formula>
    </cfRule>
  </conditionalFormatting>
  <pageMargins left="0.78740157480314965" right="0.98425196850393704" top="0.62992125984251968" bottom="0.78740157480314965" header="0.31496062992125984" footer="0.31496062992125984"/>
  <pageSetup orientation="landscape" r:id="rId1"/>
  <headerFooter>
    <oddHeader>&amp;L&amp;G&amp;C&amp;"Segoe UI,Fett"&amp;18Anmeldung Tagesstrukturen</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7521b23-d156-4af4-9d09-c77d7d959896" xsi:nil="true"/>
    <lcf76f155ced4ddcb4097134ff3c332f xmlns="58f489b4-1bb9-4cfb-9722-ca2f8e51c97a">
      <Terms xmlns="http://schemas.microsoft.com/office/infopath/2007/PartnerControls"/>
    </lcf76f155ced4ddcb4097134ff3c332f>
  </documentManagement>
</p:properties>
</file>

<file path=customXml/item3.xml>��< ? x m l   v e r s i o n = " 1 . 0 "   e n c o d i n g = " u t f - 1 6 " ? > < D a t a M a s h u p   x m l n s = " h t t p : / / s c h e m a s . m i c r o s o f t . c o m / D a t a M a s h u p " > A A A A A K 8 D A A B Q S w M E F A A C A A g A C 1 Q 9 U q 2 K E X G k A A A A 9 Q A A A B I A H A B D b 2 5 m a W c v U G F j a 2 F n Z S 5 4 b W w g o h g A K K A U A A A A A A A A A A A A A A A A A A A A A A A A A A A A h Y + x D o I w F E V / h X S n L e h A y K M M L A 6 S m J g Y 1 6 Y 8 s R G K o c X y b w 5 + k r 8 g R l E 3 x 3 v P G e 6 9 X 2 + Q j 2 0 T X L C 3 u j M Z i S g n A R r V V d r U G R n c I U x I L m A j 1 U n W G E y y s e l o q 4 w c n T u n j H n v q V / Q r q 9 Z z H n E 9 u V 6 q 4 7 Y S v K R 9 X 8 5 1 M Y 6 a R Q S A b v X G B H T Z E k T P k 0 C N n d Q a v P l 8 c S e 9 K e E Y m j c 0 K O o M C x W w O Y I 7 H 1 B P A B Q S w M E F A A C A A g A C 1 Q 9 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t U P V K Y p U r u q Q A A A O A A A A A T A B w A R m 9 y b X V s Y X M v U 2 V j d G l v b j E u b S C i G A A o o B Q A A A A A A A A A A A A A A A A A A A A A A A A A A A B 1 j T 0 K g 0 A Q h X t h 7 z B s G g M i W I u V h H S B o J B C L F a d E H H d l d k R D O J t c p N c L B s k Z V 4 z 8 H 6 + c d h y b w 0 U + 0 1 S E Y j A P R R h B 6 V q U G t M I A O N L A L w u s 5 f y z u n p U U d 5 z M R G r 5 Z G h p r h / C 4 V h c 1 Y i Z / W 1 l v V W 4 N + 1 I d 7 Y i D P O P 7 Z T o k R o L y O U m P 8 3 2 N c U n K u L u l M b d 6 H o 3 P 0 I X 7 y 2 h d Z T E p z Z 4 Z A f s E G B f e t q M I e v O P n H 4 A U E s B A i 0 A F A A C A A g A C 1 Q 9 U q 2 K E X G k A A A A 9 Q A A A B I A A A A A A A A A A A A A A A A A A A A A A E N v b m Z p Z y 9 Q Y W N r Y W d l L n h t b F B L A Q I t A B Q A A g A I A A t U P V I P y u m r p A A A A O k A A A A T A A A A A A A A A A A A A A A A A P A A A A B b Q 2 9 u d G V u d F 9 U e X B l c 1 0 u e G 1 s U E s B A i 0 A F A A C A A g A C 1 Q 9 U p i l S u 6 p A A A A 4 A A A A B M A A A A A A A A A A A A A A A A A 4 Q E A A E Z v c m 1 1 b G F z L 1 N l Y 3 R p b 2 4 x L m 1 Q S w U G A A A A A A M A A w D C A A A A 1 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0 A c A A A A A A A C u 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V s 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0 I i A v P j x F b n R y e S B U e X B l P S J G a W x s R X J y b 3 J D b 2 R l I i B W Y W x 1 Z T 0 i c 1 V u a 2 5 v d 2 4 i I C 8 + P E V u d H J 5 I F R 5 c G U 9 I k Z p b G x F c n J v c k N v d W 5 0 I i B W Y W x 1 Z T 0 i b D A i I C 8 + P E V u d H J 5 I F R 5 c G U 9 I k Z p b G x M Y X N 0 V X B k Y X R l Z C I g V m F s d W U 9 I m Q y M D I x L T A x L T I 5 V D A 4 O j U 2 O j M 3 L j Y 2 O T c 5 O T R a I i A v P j x F b n R y e S B U e X B l P S J G a W x s Q 2 9 s d W 1 u V H l w Z X M i I F Z h b H V l P S J z Q m c 9 P S I g L z 4 8 R W 5 0 c n k g V H l w Z T 0 i R m l s b E N v b H V t b k 5 h b W V z I i B W Y W x 1 Z T 0 i c 1 s m c X V v d D t T c G F s d G U 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Z W x s Z T E v R 2 X D p G 5 k Z X J 0 Z X I g V H l w L n t T c G F s d G U x L D B 9 J n F 1 b 3 Q 7 X S w m c X V v d D t D b 2 x 1 b W 5 D b 3 V u d C Z x d W 9 0 O z o x L C Z x d W 9 0 O 0 t l e U N v b H V t b k 5 h b W V z J n F 1 b 3 Q 7 O l t d L C Z x d W 9 0 O 0 N v b H V t b k l k Z W 5 0 a X R p Z X M m c X V v d D s 6 W y Z x d W 9 0 O 1 N l Y 3 R p b 2 4 x L 1 R h Y m V s b G U x L 0 d l w 6 R u Z G V y d G V y I F R 5 c C 5 7 U 3 B h b H R l M S w w f S Z x d W 9 0 O 1 0 s J n F 1 b 3 Q 7 U m V s Y X R p b 2 5 z a G l w S W 5 m b y Z x d W 9 0 O z p b X X 0 i I C 8 + P C 9 T d G F i b G V F b n R y a W V z P j w v S X R l b T 4 8 S X R l b T 4 8 S X R l b U x v Y 2 F 0 a W 9 u P j x J d G V t V H l w Z T 5 G b 3 J t d W x h P C 9 J d G V t V H l w Z T 4 8 S X R l b V B h d G g + U 2 V j d G l v b j E v V G F i Z W x s Z T E v U X V l b G x l P C 9 J d G V t U G F 0 a D 4 8 L 0 l 0 Z W 1 M b 2 N h d G l v b j 4 8 U 3 R h Y m x l R W 5 0 c m l l c y A v P j w v S X R l b T 4 8 S X R l b T 4 8 S X R l b U x v Y 2 F 0 a W 9 u P j x J d G V t V H l w Z T 5 G b 3 J t d W x h P C 9 J d G V t V H l w Z T 4 8 S X R l b V B h d G g + U 2 V j d G l v b j E v V G F i Z W x s Z T E v R 2 U l Q z M l Q T R u Z G V y d G V y J T I w V H l w P C 9 J d G V t U G F 0 a D 4 8 L 0 l 0 Z W 1 M b 2 N h d G l v b j 4 8 U 3 R h Y m x l R W 5 0 c m l l c y A v P j w v S X R l b T 4 8 L 0 l 0 Z W 1 z P j w v T G 9 j Y W x Q Y W N r Y W d l T W V 0 Y W R h d G F G a W x l P h Y A A A B Q S w U G A A A A A A A A A A A A A A A A A A A A A A A A J g E A A A E A A A D Q j J 3 f A R X R E Y x 6 A M B P w p f r A Q A A A K J Q b J j 9 0 R B D q W e g W R Q a k z A A A A A A A g A A A A A A E G Y A A A A B A A A g A A A A P P g b S m k k X x 0 j U k V I E M P W s Z H I R Q 8 u 8 E M G t y 3 A S h C l M u w A A A A A D o A A A A A C A A A g A A A A n c 5 K F 9 7 q 8 z j 4 i 0 S b m 6 n k 6 G C 1 H + h i P J 6 m D o e q a z 6 9 c U 9 Q A A A A a S u E o K Y C s B r g K L s 7 E e r M q + Y w b B n J f d O 3 v R r n k 5 5 N b w I B J d z 7 n m K D H i s U J 4 A C S l 9 L w e q 2 X m E j 9 m t M L 8 6 2 w 2 D n G f / 3 4 Y F C c P 2 p M J I I Y c g b 1 b x A A A A A x x u s W / L J G o R M D s y P 2 Z 2 n / v V D z J X Z x n C 3 C F c k s n t h v T r Y M 6 v p b X v v b b H f L N x 1 l N V W g Q O + z 1 f i K 0 8 M 1 Z M r E c E s E g = = < / D a t a M a s h u p > 
</file>

<file path=customXml/item4.xml><?xml version="1.0" encoding="utf-8"?>
<ct:contentTypeSchema xmlns:ct="http://schemas.microsoft.com/office/2006/metadata/contentType" xmlns:ma="http://schemas.microsoft.com/office/2006/metadata/properties/metaAttributes" ct:_="" ma:_="" ma:contentTypeName="Dokument" ma:contentTypeID="0x0101006B457C7017A8244C99AE111BFD24EA72" ma:contentTypeVersion="11" ma:contentTypeDescription="Ein neues Dokument erstellen." ma:contentTypeScope="" ma:versionID="d94c6a95be72786d667071a488f82554">
  <xsd:schema xmlns:xsd="http://www.w3.org/2001/XMLSchema" xmlns:xs="http://www.w3.org/2001/XMLSchema" xmlns:p="http://schemas.microsoft.com/office/2006/metadata/properties" xmlns:ns2="58f489b4-1bb9-4cfb-9722-ca2f8e51c97a" xmlns:ns3="f7521b23-d156-4af4-9d09-c77d7d959896" targetNamespace="http://schemas.microsoft.com/office/2006/metadata/properties" ma:root="true" ma:fieldsID="fb6d59cdf79f996cd798453df884c5da" ns2:_="" ns3:_="">
    <xsd:import namespace="58f489b4-1bb9-4cfb-9722-ca2f8e51c97a"/>
    <xsd:import namespace="f7521b23-d156-4af4-9d09-c77d7d95989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489b4-1bb9-4cfb-9722-ca2f8e51c9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26dc29fd-43fd-4311-aeba-941dba99fe4c"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521b23-d156-4af4-9d09-c77d7d95989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fe0bb71-1182-4d82-b435-dc26907b1542}" ma:internalName="TaxCatchAll" ma:showField="CatchAllData" ma:web="f7521b23-d156-4af4-9d09-c77d7d95989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325A5A-0270-413D-9063-7744A464FF6D}">
  <ds:schemaRefs>
    <ds:schemaRef ds:uri="http://schemas.microsoft.com/sharepoint/v3/contenttype/forms"/>
  </ds:schemaRefs>
</ds:datastoreItem>
</file>

<file path=customXml/itemProps2.xml><?xml version="1.0" encoding="utf-8"?>
<ds:datastoreItem xmlns:ds="http://schemas.openxmlformats.org/officeDocument/2006/customXml" ds:itemID="{079EF01A-EA4A-46F4-98E5-24D0CBBF9732}">
  <ds:schemaRefs>
    <ds:schemaRef ds:uri="58f489b4-1bb9-4cfb-9722-ca2f8e51c97a"/>
    <ds:schemaRef ds:uri="http://purl.org/dc/term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f7521b23-d156-4af4-9d09-c77d7d959896"/>
    <ds:schemaRef ds:uri="http://purl.org/dc/elements/1.1/"/>
  </ds:schemaRefs>
</ds:datastoreItem>
</file>

<file path=customXml/itemProps3.xml><?xml version="1.0" encoding="utf-8"?>
<ds:datastoreItem xmlns:ds="http://schemas.openxmlformats.org/officeDocument/2006/customXml" ds:itemID="{874790AB-5941-4088-B658-42362F60509E}">
  <ds:schemaRefs>
    <ds:schemaRef ds:uri="http://schemas.microsoft.com/DataMashup"/>
  </ds:schemaRefs>
</ds:datastoreItem>
</file>

<file path=customXml/itemProps4.xml><?xml version="1.0" encoding="utf-8"?>
<ds:datastoreItem xmlns:ds="http://schemas.openxmlformats.org/officeDocument/2006/customXml" ds:itemID="{65969B7E-3D43-4F18-BF79-7E62C15A02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f489b4-1bb9-4cfb-9722-ca2f8e51c97a"/>
    <ds:schemaRef ds:uri="f7521b23-d156-4af4-9d09-c77d7d959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Anmeldung</vt:lpstr>
      <vt:lpstr>Hilfstabelle</vt:lpstr>
      <vt:lpstr>Bestätigen</vt:lpstr>
      <vt:lpstr>Anmeldung!Druckbereich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JJ74</dc:creator>
  <cp:keywords/>
  <dc:description/>
  <cp:lastModifiedBy>Selina Birrer</cp:lastModifiedBy>
  <cp:revision/>
  <dcterms:created xsi:type="dcterms:W3CDTF">2021-01-29T08:10:39Z</dcterms:created>
  <dcterms:modified xsi:type="dcterms:W3CDTF">2023-07-07T12:19:23Z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0x0101006B457C7017A8244C99AE111BFD24EA72</vt:lpwstr>
  </property>
  <property fmtid="{D5CDD505-2E9C-101B-9397-08002B2CF9AE}" pid="3" name="MediaServiceImageTags">
    <vt:lpwstr/>
  </property>
</Properties>
</file>